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 tabRatio="500"/>
  </bookViews>
  <sheets>
    <sheet name="1 неделя" sheetId="1" r:id="rId1"/>
  </sheets>
  <definedNames>
    <definedName name="Excel_BuiltIn__FilterDatabase" localSheetId="0">'1 неделя'!$B$6:$O$6</definedName>
    <definedName name="Excel_BuiltIn_Print_Area" localSheetId="0">'1 неделя'!$A$1:$O$263</definedName>
    <definedName name="_xlnm.Print_Area" localSheetId="0">'1 неделя'!$A$1:$O$264</definedName>
  </definedNames>
  <calcPr calcId="124519"/>
</workbook>
</file>

<file path=xl/calcChain.xml><?xml version="1.0" encoding="utf-8"?>
<calcChain xmlns="http://schemas.openxmlformats.org/spreadsheetml/2006/main">
  <c r="E164" i="1"/>
  <c r="F164"/>
  <c r="F175" s="1"/>
  <c r="G164"/>
  <c r="I164"/>
  <c r="I175" s="1"/>
  <c r="J164"/>
  <c r="K164"/>
  <c r="L164"/>
  <c r="M164"/>
  <c r="N164"/>
  <c r="N175" s="1"/>
  <c r="O164"/>
  <c r="D164"/>
  <c r="D175" s="1"/>
  <c r="C250"/>
  <c r="C225"/>
  <c r="C199"/>
  <c r="C150"/>
  <c r="C125"/>
  <c r="C100"/>
  <c r="C76"/>
  <c r="C52"/>
  <c r="C27"/>
  <c r="J239"/>
  <c r="J250" s="1"/>
  <c r="J249"/>
  <c r="C175"/>
  <c r="D16"/>
  <c r="E16"/>
  <c r="F16"/>
  <c r="G16"/>
  <c r="G27" s="1"/>
  <c r="I16"/>
  <c r="I27" s="1"/>
  <c r="J16"/>
  <c r="J27" s="1"/>
  <c r="K16"/>
  <c r="L16"/>
  <c r="M16"/>
  <c r="N16"/>
  <c r="O16"/>
  <c r="D26"/>
  <c r="D27" s="1"/>
  <c r="E26"/>
  <c r="E27" s="1"/>
  <c r="F26"/>
  <c r="F27" s="1"/>
  <c r="G26"/>
  <c r="I26"/>
  <c r="J26"/>
  <c r="K26"/>
  <c r="K27" s="1"/>
  <c r="L26"/>
  <c r="M26"/>
  <c r="N26"/>
  <c r="N27" s="1"/>
  <c r="O26"/>
  <c r="O27" s="1"/>
  <c r="D41"/>
  <c r="E41"/>
  <c r="F41"/>
  <c r="G41"/>
  <c r="I41"/>
  <c r="J41"/>
  <c r="J52" s="1"/>
  <c r="K41"/>
  <c r="K52" s="1"/>
  <c r="L41"/>
  <c r="L52" s="1"/>
  <c r="M41"/>
  <c r="N41"/>
  <c r="O41"/>
  <c r="D51"/>
  <c r="E51"/>
  <c r="E52" s="1"/>
  <c r="F51"/>
  <c r="F52" s="1"/>
  <c r="G51"/>
  <c r="I51"/>
  <c r="I52" s="1"/>
  <c r="J51"/>
  <c r="K51"/>
  <c r="L51"/>
  <c r="M51"/>
  <c r="N51"/>
  <c r="O51"/>
  <c r="D65"/>
  <c r="D76" s="1"/>
  <c r="E65"/>
  <c r="E76" s="1"/>
  <c r="F65"/>
  <c r="G65"/>
  <c r="I65"/>
  <c r="J65"/>
  <c r="K65"/>
  <c r="L65"/>
  <c r="L76" s="1"/>
  <c r="M65"/>
  <c r="M76" s="1"/>
  <c r="N65"/>
  <c r="N76" s="1"/>
  <c r="O65"/>
  <c r="D75"/>
  <c r="E75"/>
  <c r="F75"/>
  <c r="G75"/>
  <c r="I75"/>
  <c r="J75"/>
  <c r="K75"/>
  <c r="L75"/>
  <c r="M75"/>
  <c r="N75"/>
  <c r="O75"/>
  <c r="D90"/>
  <c r="E90"/>
  <c r="E100" s="1"/>
  <c r="F90"/>
  <c r="F100" s="1"/>
  <c r="G90"/>
  <c r="G100" s="1"/>
  <c r="I90"/>
  <c r="J90"/>
  <c r="K90"/>
  <c r="L90"/>
  <c r="M90"/>
  <c r="N90"/>
  <c r="N100" s="1"/>
  <c r="O90"/>
  <c r="D99"/>
  <c r="D100" s="1"/>
  <c r="E99"/>
  <c r="F99"/>
  <c r="G99"/>
  <c r="I99"/>
  <c r="J99"/>
  <c r="K99"/>
  <c r="K100" s="1"/>
  <c r="L99"/>
  <c r="L100" s="1"/>
  <c r="M99"/>
  <c r="N99"/>
  <c r="O99"/>
  <c r="D114"/>
  <c r="E114"/>
  <c r="F114"/>
  <c r="G114"/>
  <c r="G125" s="1"/>
  <c r="I114"/>
  <c r="I125" s="1"/>
  <c r="J114"/>
  <c r="J125" s="1"/>
  <c r="K114"/>
  <c r="L114"/>
  <c r="M114"/>
  <c r="N114"/>
  <c r="O114"/>
  <c r="D124"/>
  <c r="E124"/>
  <c r="F124"/>
  <c r="G124"/>
  <c r="I124"/>
  <c r="J124"/>
  <c r="K124"/>
  <c r="K125" s="1"/>
  <c r="L124"/>
  <c r="M124"/>
  <c r="N124"/>
  <c r="O124"/>
  <c r="D139"/>
  <c r="E139"/>
  <c r="F139"/>
  <c r="G139"/>
  <c r="I139"/>
  <c r="J139"/>
  <c r="J150" s="1"/>
  <c r="K139"/>
  <c r="K150" s="1"/>
  <c r="L139"/>
  <c r="L150" s="1"/>
  <c r="M139"/>
  <c r="N139"/>
  <c r="O139"/>
  <c r="D149"/>
  <c r="E149"/>
  <c r="F149"/>
  <c r="G149"/>
  <c r="G150" s="1"/>
  <c r="I149"/>
  <c r="I150" s="1"/>
  <c r="J149"/>
  <c r="K149"/>
  <c r="L149"/>
  <c r="M149"/>
  <c r="N149"/>
  <c r="O149"/>
  <c r="O150" s="1"/>
  <c r="D174"/>
  <c r="E174"/>
  <c r="F174"/>
  <c r="G174"/>
  <c r="I174"/>
  <c r="J174"/>
  <c r="J175" s="1"/>
  <c r="K174"/>
  <c r="K175" s="1"/>
  <c r="L174"/>
  <c r="M174"/>
  <c r="N174"/>
  <c r="O174"/>
  <c r="D188"/>
  <c r="E188"/>
  <c r="F188"/>
  <c r="G188"/>
  <c r="I188"/>
  <c r="J188"/>
  <c r="J199" s="1"/>
  <c r="K188"/>
  <c r="L188"/>
  <c r="M188"/>
  <c r="N188"/>
  <c r="O188"/>
  <c r="D198"/>
  <c r="D199" s="1"/>
  <c r="E198"/>
  <c r="F198"/>
  <c r="G198"/>
  <c r="I198"/>
  <c r="J198"/>
  <c r="K198"/>
  <c r="L198"/>
  <c r="L199" s="1"/>
  <c r="M198"/>
  <c r="M199" s="1"/>
  <c r="N198"/>
  <c r="O198"/>
  <c r="D214"/>
  <c r="D225" s="1"/>
  <c r="E214"/>
  <c r="F214"/>
  <c r="G214"/>
  <c r="I214"/>
  <c r="J214"/>
  <c r="K214"/>
  <c r="K225" s="1"/>
  <c r="L214"/>
  <c r="L225" s="1"/>
  <c r="M214"/>
  <c r="N214"/>
  <c r="O214"/>
  <c r="D224"/>
  <c r="E224"/>
  <c r="F224"/>
  <c r="F225" s="1"/>
  <c r="G224"/>
  <c r="I224"/>
  <c r="J224"/>
  <c r="K224"/>
  <c r="L224"/>
  <c r="M224"/>
  <c r="N224"/>
  <c r="N225" s="1"/>
  <c r="O224"/>
  <c r="D239"/>
  <c r="D250" s="1"/>
  <c r="E239"/>
  <c r="E250" s="1"/>
  <c r="F239"/>
  <c r="F250" s="1"/>
  <c r="G239"/>
  <c r="I239"/>
  <c r="K239"/>
  <c r="L239"/>
  <c r="M239"/>
  <c r="M250" s="1"/>
  <c r="N239"/>
  <c r="N250" s="1"/>
  <c r="O239"/>
  <c r="O250" s="1"/>
  <c r="D249"/>
  <c r="E249"/>
  <c r="F249"/>
  <c r="G249"/>
  <c r="I249"/>
  <c r="I250" s="1"/>
  <c r="K249"/>
  <c r="K250" s="1"/>
  <c r="L249"/>
  <c r="M249"/>
  <c r="N249"/>
  <c r="O249"/>
  <c r="E150"/>
  <c r="N52"/>
  <c r="L27" l="1"/>
  <c r="M52"/>
  <c r="I100"/>
  <c r="O125"/>
  <c r="E125"/>
  <c r="D150"/>
  <c r="L125"/>
  <c r="O76"/>
  <c r="F76"/>
  <c r="G76"/>
  <c r="D52"/>
  <c r="L250"/>
  <c r="G250"/>
  <c r="E225"/>
  <c r="O225"/>
  <c r="G225"/>
  <c r="J225"/>
  <c r="I225"/>
  <c r="M225"/>
  <c r="N199"/>
  <c r="E199"/>
  <c r="K199"/>
  <c r="G199"/>
  <c r="I199"/>
  <c r="F199"/>
  <c r="O199"/>
  <c r="M175"/>
  <c r="G175"/>
  <c r="E175"/>
  <c r="O175"/>
  <c r="O100"/>
  <c r="M150"/>
  <c r="L175"/>
  <c r="J100"/>
  <c r="N150"/>
  <c r="F150"/>
  <c r="N125"/>
  <c r="M125"/>
  <c r="D125"/>
  <c r="F125"/>
  <c r="M100"/>
  <c r="I76"/>
  <c r="J76"/>
  <c r="O52"/>
  <c r="G52"/>
  <c r="F260"/>
  <c r="F261" s="1"/>
  <c r="M27"/>
  <c r="G260" l="1"/>
  <c r="G261" s="1"/>
  <c r="D255"/>
  <c r="D256" s="1"/>
  <c r="F255"/>
  <c r="F256" s="1"/>
  <c r="D260"/>
  <c r="D261" s="1"/>
  <c r="I255"/>
  <c r="I256" s="1"/>
  <c r="J260"/>
  <c r="J261" s="1"/>
  <c r="E260"/>
  <c r="E261" s="1"/>
  <c r="I260"/>
  <c r="I261" s="1"/>
  <c r="G255"/>
  <c r="G256" s="1"/>
  <c r="H260"/>
  <c r="H261" s="1"/>
</calcChain>
</file>

<file path=xl/sharedStrings.xml><?xml version="1.0" encoding="utf-8"?>
<sst xmlns="http://schemas.openxmlformats.org/spreadsheetml/2006/main" count="644" uniqueCount="156">
  <si>
    <t>ПОНЕДЕЛЬНИК 1 НЕДЕЛЯ</t>
  </si>
  <si>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</si>
  <si>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</si>
  <si>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</si>
  <si>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</si>
  <si>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</si>
  <si>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№ рецептуры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</si>
  <si>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</si>
  <si>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</si>
  <si>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</si>
  <si>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</si>
  <si>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</si>
  <si>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</si>
  <si>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</si>
  <si>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</si>
  <si>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Mg, мг</t>
  </si>
  <si>
    <t>Са, мг</t>
  </si>
  <si>
    <t>Р, мг</t>
  </si>
  <si>
    <t>Fе, мг</t>
  </si>
  <si>
    <t>Завтрак</t>
  </si>
  <si>
    <t>КАША ВЯЗКАЯ МОЛОЧНАЯ ИЗ РИСА  с маслом сливочным "Крестьянским" 72,5%</t>
  </si>
  <si>
    <t>№ 174 2015г.</t>
  </si>
  <si>
    <t>СОК ФРУКТОВЫЙ (яблочный, яблочно-виноградный, мультифрукт)</t>
  </si>
  <si>
    <t>ХЛЕБ ПШЕНИЧНЫЙ</t>
  </si>
  <si>
    <t>ХЛЕБ РЖАНОЙ</t>
  </si>
  <si>
    <t>МАСЛО СЛИВОЧНОЕ "Крестьянское" 72,5% (порциями)</t>
  </si>
  <si>
    <t>№ 14 2015г.</t>
  </si>
  <si>
    <t>СЫР "РОССИЙСКИЙ"  (порциями)</t>
  </si>
  <si>
    <t>№ 15 2015г.</t>
  </si>
  <si>
    <t>Итого за прием пищи:</t>
  </si>
  <si>
    <t>Обед</t>
  </si>
  <si>
    <t>СУП КАРТОФЕЛЬНЫЙ С БОБОВЫМИ</t>
  </si>
  <si>
    <t>№ 102 2015г.</t>
  </si>
  <si>
    <t>БИТОЧКИ  ИЗ ГОВЯДИНЫ с маслом сливочным "Крестьянским" 72,5%</t>
  </si>
  <si>
    <t>№ 268 2015г.</t>
  </si>
  <si>
    <t>МАКАРОННЫЕ ИЗДЕЛИЯ ОТВАРНЫЕ с маслом сливочным "Крестьянским" 72,5%</t>
  </si>
  <si>
    <t xml:space="preserve">Компот из смеси сухофруктов </t>
  </si>
  <si>
    <t>№ 349 2015г.</t>
  </si>
  <si>
    <t>Всего за день:</t>
  </si>
  <si>
    <t>ВТОРНИК 1 НЕДЕЛЯ</t>
  </si>
  <si>
    <t>ОМЛЕТ НАТУРАЛЬНЫЙ с маслом сливочным "Крестьянским" 72,5%</t>
  </si>
  <si>
    <t>№ 210 2015г.</t>
  </si>
  <si>
    <t>ИКРА КАБАЧКОВАЯ   консервированная</t>
  </si>
  <si>
    <t>КОФЕЙНЫЙ НАПИТОК С МОЛОКОМ</t>
  </si>
  <si>
    <t>№ 379 2015г.</t>
  </si>
  <si>
    <t>БОРЩ С КАПУСТОЙ И КАРТОФЕЛЕМ СО СМЕТАНОЙ</t>
  </si>
  <si>
    <t>№ 82 2015г.</t>
  </si>
  <si>
    <t>РЫБА  МИНТАЙ ПРИПУЩЕННАЯ С МАСЛОМ СЛИВОЧНЫМ "Крестьянским" 72,5%</t>
  </si>
  <si>
    <t>№ 227 2015г.</t>
  </si>
  <si>
    <t>КАРТОФЕЛЬ ОТВАРНОЙ с маслом сливочным "Крестьянским" 72,5%</t>
  </si>
  <si>
    <t>№ 342 2015г.</t>
  </si>
  <si>
    <t>СРЕДА 1 НЕДЕЛЯ</t>
  </si>
  <si>
    <t>МАКАРОНЫ ОТВАРНЫЕ С СЫРОМ с маслом сливочным "Крестьянским" 72,5%</t>
  </si>
  <si>
    <t>№ 204 2015г.</t>
  </si>
  <si>
    <t>БИОЙОГУРТ фруктовый (яблочный, персиковый, абрикосовый, банановый) в индивидуальной упаковке</t>
  </si>
  <si>
    <t>СУП КАРТОФЕЛЬНЫЙ С КРУПОЙ  рисовой</t>
  </si>
  <si>
    <t>№ 101 2015г.</t>
  </si>
  <si>
    <t>КАША ГРЕЧНЕВАЯ РАССЫПЧАТАЯ с маслом сливочным "Крестьянским" 72,5%</t>
  </si>
  <si>
    <t>ЧЕТВЕРГ 1 НЕДЕЛЯ</t>
  </si>
  <si>
    <t>ЗАПЕКАНКА ИЗ ТВОРОГА С МОРКОВЬЮ и с молоком сгущенным</t>
  </si>
  <si>
    <t>№ 224 2015г.</t>
  </si>
  <si>
    <t>КАКАО С МОЛОКОМ</t>
  </si>
  <si>
    <t>№ 382 2015г.</t>
  </si>
  <si>
    <t>ЩИ ИЗ СВЕЖЕЙ КАПУСТЫ с картофелем</t>
  </si>
  <si>
    <t>№ 88 2015г.</t>
  </si>
  <si>
    <t>ПЛОВ ИЗ ПТИЦЫ</t>
  </si>
  <si>
    <t>№ 291 2015г.</t>
  </si>
  <si>
    <t>ПЯТНИЦА 1 НЕДЕЛЯ</t>
  </si>
  <si>
    <t>№ 289 2011г.</t>
  </si>
  <si>
    <t>ЧАЙ С ЛИМОНОМ*</t>
  </si>
  <si>
    <t>№ 377 2015г.</t>
  </si>
  <si>
    <t>№ 112 2015г.</t>
  </si>
  <si>
    <t>КАРТОФЕЛЬНОЕ ПЮРЕ с маслом сливочным "Крестьянским" 72,5%</t>
  </si>
  <si>
    <t>КИСЕЛЬ ИЗ ПЛОДОВ ИЛИ ЯГОД СВЕЖИХ  (СВЕЖЕМОРОЖЕНЫХ)</t>
  </si>
  <si>
    <t>№ 350 2015г.</t>
  </si>
  <si>
    <t>ПОНЕДЕЛЬНИК 2 НЕДЕЛЯ</t>
  </si>
  <si>
    <t>КАША ВЯЗКАЯ МОЛОЧНАЯ ИЗ ОВСЯНОЙ КРУПЫ  с маслом сливочным "Крестьянским" 72,5%</t>
  </si>
  <si>
    <t>№ 173 2015г.</t>
  </si>
  <si>
    <t>СУП ИЗ ОВОЩЕЙ со сметаной</t>
  </si>
  <si>
    <t>№ 99 2015г.</t>
  </si>
  <si>
    <t>ТЕФТЕЛИ из мяса говядины с соусом сметанным с томатом</t>
  </si>
  <si>
    <t>ВТОРНИК 2 НЕДЕЛЯ</t>
  </si>
  <si>
    <t>ЗРАЗЫ РЫБНЫЕ рубленные (из минтая) с маслом сливочным "Крестьянским" 72,5%</t>
  </si>
  <si>
    <t>№ 237 2015г.</t>
  </si>
  <si>
    <t xml:space="preserve">РАССОЛЬНИК ЛЕНИНГРАДСКИЙ </t>
  </si>
  <si>
    <t>№ 96 2015г.</t>
  </si>
  <si>
    <t>СРЕДА 2 НЕДЕЛЯ</t>
  </si>
  <si>
    <t>Пудинг из творога (запечённый) со сгущенным молоком</t>
  </si>
  <si>
    <t>№ 222 2015г.</t>
  </si>
  <si>
    <t>КОТЛЕТЫ РУБЛЕННЫЕ ИЗ БРОЙЛЕР-ЦЫПЛЯТ с маслом сливочным "Крестьянским" 72,5%</t>
  </si>
  <si>
    <t>№ 295 2015г.</t>
  </si>
  <si>
    <t>ЧЕТВЕРГ 2 НЕДЕЛЯ</t>
  </si>
  <si>
    <t>ПЯТНИЦА 2 НЕДЕЛЯ</t>
  </si>
  <si>
    <t xml:space="preserve">КОФЕЙНЫЙ НАПИТОК с молоком </t>
  </si>
  <si>
    <t>СУП КАРТОФЕЛЬНЫЙ С КЛЁЦКАМИ</t>
  </si>
  <si>
    <t>№ 108 2015г.</t>
  </si>
  <si>
    <t>КАША ПШЕНИЧНАЯ рассыпчатая с маслом сливочным "Крестьянским" 72,5%</t>
  </si>
  <si>
    <t>ИТОГО ПО ПРИМЕРНОМУ МЕНЮ</t>
  </si>
  <si>
    <t>Итого</t>
  </si>
  <si>
    <t>Энергетическая ценность, ккал</t>
  </si>
  <si>
    <t>Итого за весь период</t>
  </si>
  <si>
    <t>Среднее значение за период</t>
  </si>
  <si>
    <t>*можно готовить без добавления сахара, при подаче сахар можно подавать порционно (фасованный) или в сахарнице</t>
  </si>
  <si>
    <t>№ 388 2015г.</t>
  </si>
  <si>
    <t>НАПИТОК ИЗ ПЛОДОВ ШИПОВНИКА</t>
  </si>
  <si>
    <t>№ 274 2015г.</t>
  </si>
  <si>
    <t xml:space="preserve">КОМПОТ из смеси сухофруктов </t>
  </si>
  <si>
    <t>№ 143  2015г.</t>
  </si>
  <si>
    <t>РАГУ из овощей</t>
  </si>
  <si>
    <t>1/200</t>
  </si>
  <si>
    <t>1/50</t>
  </si>
  <si>
    <t>1/10</t>
  </si>
  <si>
    <t>1/15</t>
  </si>
  <si>
    <t>1/60</t>
  </si>
  <si>
    <t>1/90/9</t>
  </si>
  <si>
    <t>1/80</t>
  </si>
  <si>
    <t>1/135/13</t>
  </si>
  <si>
    <t>1/125</t>
  </si>
  <si>
    <t>1/90/5</t>
  </si>
  <si>
    <t>1/90/70</t>
  </si>
  <si>
    <t>1/90/7</t>
  </si>
  <si>
    <t>1/180</t>
  </si>
  <si>
    <t>№ 208 2015г.</t>
  </si>
  <si>
    <t>ФРУКТЫ сезонные калиброванные (яблоко или апельсин 
по 1 шт., мандарины по 2 шт.)</t>
  </si>
  <si>
    <t>ТЕФТЕЛИ рыбные из минтая с соусом сметанным с томатом</t>
  </si>
  <si>
    <t>1/150</t>
  </si>
  <si>
    <t>1/250</t>
  </si>
  <si>
    <t>№ 309 2015г.</t>
  </si>
  <si>
    <t>1/250/10</t>
  </si>
  <si>
    <t>№ 302 2015г.</t>
  </si>
  <si>
    <t>1/200/80</t>
  </si>
  <si>
    <t>1/90/270</t>
  </si>
  <si>
    <t xml:space="preserve">РАГУ из птицы </t>
  </si>
  <si>
    <t>№ 312 2015г.</t>
  </si>
  <si>
    <t>№ 239/331 2015г.</t>
  </si>
  <si>
    <t>ЗРАЗЫ рубленые из мяса говядины с соусом сметанным с томатом</t>
  </si>
  <si>
    <t>1/200/7/80</t>
  </si>
  <si>
    <t>ЛАПШЕВНИК С ТВОРОГОМ и маслом сливочным "Крестьянским" 72,5% и повидлом яблочным</t>
  </si>
  <si>
    <t>№ 302 сб.2015г.</t>
  </si>
  <si>
    <t>№ 310 2015г.</t>
  </si>
  <si>
    <t>1/200/15/7</t>
  </si>
  <si>
    <t>1/90/50</t>
  </si>
  <si>
    <t>КОТЛЕТЫ ИЗ МЯСА ГОВЯДИНЫ с соусом сметанным с томатом</t>
  </si>
  <si>
    <t>№ 268, 331 2015г.</t>
  </si>
  <si>
    <t>КОТЛЕТЫ РУБЛЕННЫЕ ИЗ БРОЙЛЕР-ЦЫПЛЯТ с соусом сметанным с томатом</t>
  </si>
  <si>
    <t>№ 295, 331 2015г.</t>
  </si>
  <si>
    <t>№ 274, 331 2015г.</t>
  </si>
  <si>
    <t>1/197/8/32</t>
  </si>
  <si>
    <t>ЗРАЗЫ рубленые из мяса говядины с маслом сливочным "Крестьянским" 72,5%</t>
  </si>
  <si>
    <t>№ 278, 331 2015г.</t>
  </si>
  <si>
    <t>ПРИМЕРНОЕ  МЕНЮ - РАСКЛАДКА 
ДЛЯ ОРГАНИЗАЦИИ ГОРЯЧЕГО ПИТАНИЯ ОБУЧАЮЩИХСЯ 1-4 КЛАССОВ
на период с 30.11.2023 по 01.04.2024
2023/2024 учебного года</t>
  </si>
  <si>
    <t>ОВОЩИ НАТУРАЛЬНЫЕ соленые (помидоры)</t>
  </si>
  <si>
    <t>№ 70 2015г.</t>
  </si>
  <si>
    <t>ОВОЩИ НАТУРАЛЬНЫЕ соленые (огурцы)</t>
  </si>
  <si>
    <t>СУП С МАКАРОННЫМИ ИЗДЕЛИЯМИ и картофелем</t>
  </si>
  <si>
    <t>1/200/10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</si>
</sst>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_ ;\-#,##0.0\ "/>
  </numFmts>
  <fonts count="39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sz val="10"/>
      <color indexed="9"/>
      <name val="Tahoma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" fillId="9" borderId="0">
      <alignment horizontal="left" vertical="top"/>
    </xf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17" applyNumberFormat="0" applyAlignment="0" applyProtection="0"/>
    <xf numFmtId="0" fontId="22" fillId="37" borderId="18" applyNumberFormat="0" applyAlignment="0" applyProtection="0"/>
    <xf numFmtId="0" fontId="23" fillId="37" borderId="17" applyNumberFormat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38" borderId="23" applyNumberFormat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7" fillId="0" borderId="0"/>
    <xf numFmtId="0" fontId="29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" fillId="9" borderId="0">
      <alignment horizontal="left" vertical="top"/>
    </xf>
    <xf numFmtId="0" fontId="36" fillId="39" borderId="0" applyNumberFormat="0" applyBorder="0" applyAlignment="0" applyProtection="0"/>
    <xf numFmtId="0" fontId="1" fillId="2" borderId="0">
      <alignment horizontal="left" vertical="top"/>
    </xf>
    <xf numFmtId="0" fontId="1" fillId="9" borderId="0">
      <alignment horizontal="left" vertical="top"/>
    </xf>
    <xf numFmtId="0" fontId="35" fillId="0" borderId="0" applyNumberFormat="0" applyFill="0" applyBorder="0" applyAlignment="0" applyProtection="0"/>
    <xf numFmtId="0" fontId="19" fillId="41" borderId="24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" borderId="0">
      <alignment horizontal="left" vertical="top"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41" borderId="24" applyNumberFormat="0" applyFont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37" fillId="0" borderId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7" fillId="0" borderId="0"/>
    <xf numFmtId="0" fontId="1" fillId="9" borderId="0">
      <alignment horizontal="left" vertical="top"/>
    </xf>
    <xf numFmtId="0" fontId="1" fillId="9" borderId="0">
      <alignment horizontal="left" vertical="top"/>
    </xf>
    <xf numFmtId="0" fontId="38" fillId="2" borderId="0">
      <alignment horizontal="center" vertical="top"/>
    </xf>
    <xf numFmtId="0" fontId="1" fillId="2" borderId="0">
      <alignment horizontal="left" vertical="top"/>
    </xf>
    <xf numFmtId="0" fontId="1" fillId="2" borderId="0">
      <alignment horizontal="left" vertical="top"/>
    </xf>
    <xf numFmtId="0" fontId="1" fillId="9" borderId="0">
      <alignment horizontal="lef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</cellStyleXfs>
  <cellXfs count="87">
    <xf numFmtId="0" fontId="0" fillId="0" borderId="0" xfId="0"/>
    <xf numFmtId="0" fontId="5" fillId="43" borderId="1" xfId="0" applyFont="1" applyFill="1" applyBorder="1" applyAlignment="1">
      <alignment horizontal="left" vertical="center" wrapText="1"/>
    </xf>
    <xf numFmtId="0" fontId="6" fillId="43" borderId="2" xfId="0" applyFont="1" applyFill="1" applyBorder="1" applyAlignment="1">
      <alignment horizontal="center" vertical="center"/>
    </xf>
    <xf numFmtId="39" fontId="5" fillId="43" borderId="2" xfId="0" applyNumberFormat="1" applyFont="1" applyFill="1" applyBorder="1" applyAlignment="1" applyProtection="1">
      <alignment horizontal="center" vertical="center" wrapText="1"/>
    </xf>
    <xf numFmtId="0" fontId="6" fillId="43" borderId="2" xfId="0" applyNumberFormat="1" applyFont="1" applyFill="1" applyBorder="1" applyAlignment="1" applyProtection="1">
      <alignment horizontal="left" vertical="center" wrapText="1"/>
    </xf>
    <xf numFmtId="0" fontId="6" fillId="43" borderId="2" xfId="0" applyNumberFormat="1" applyFont="1" applyFill="1" applyBorder="1" applyAlignment="1" applyProtection="1">
      <alignment vertical="center" wrapText="1"/>
    </xf>
    <xf numFmtId="0" fontId="9" fillId="43" borderId="2" xfId="0" applyNumberFormat="1" applyFont="1" applyFill="1" applyBorder="1" applyAlignment="1" applyProtection="1">
      <alignment horizontal="left" vertical="center" wrapText="1"/>
    </xf>
    <xf numFmtId="164" fontId="9" fillId="43" borderId="2" xfId="0" applyNumberFormat="1" applyFont="1" applyFill="1" applyBorder="1" applyAlignment="1" applyProtection="1">
      <alignment horizontal="center" vertical="center" wrapText="1"/>
    </xf>
    <xf numFmtId="0" fontId="10" fillId="43" borderId="2" xfId="0" applyNumberFormat="1" applyFont="1" applyFill="1" applyBorder="1" applyAlignment="1" applyProtection="1">
      <alignment vertical="center" wrapText="1"/>
    </xf>
    <xf numFmtId="0" fontId="10" fillId="43" borderId="2" xfId="0" applyNumberFormat="1" applyFont="1" applyFill="1" applyBorder="1" applyAlignment="1" applyProtection="1">
      <alignment horizontal="center" vertical="center" wrapText="1"/>
    </xf>
    <xf numFmtId="164" fontId="10" fillId="43" borderId="2" xfId="0" applyNumberFormat="1" applyFont="1" applyFill="1" applyBorder="1" applyAlignment="1" applyProtection="1">
      <alignment horizontal="center" vertical="center" wrapText="1"/>
    </xf>
    <xf numFmtId="164" fontId="6" fillId="43" borderId="2" xfId="0" applyNumberFormat="1" applyFont="1" applyFill="1" applyBorder="1" applyAlignment="1">
      <alignment horizontal="center" vertical="center" wrapText="1"/>
    </xf>
    <xf numFmtId="0" fontId="11" fillId="43" borderId="2" xfId="0" applyNumberFormat="1" applyFont="1" applyFill="1" applyBorder="1" applyAlignment="1" applyProtection="1">
      <alignment horizontal="center" vertical="top" wrapText="1"/>
    </xf>
    <xf numFmtId="0" fontId="18" fillId="43" borderId="1" xfId="0" applyFont="1" applyFill="1" applyBorder="1" applyAlignment="1">
      <alignment horizontal="center"/>
    </xf>
    <xf numFmtId="164" fontId="10" fillId="43" borderId="2" xfId="0" applyNumberFormat="1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/>
    </xf>
    <xf numFmtId="0" fontId="5" fillId="43" borderId="0" xfId="0" applyFont="1" applyFill="1" applyBorder="1"/>
    <xf numFmtId="0" fontId="5" fillId="43" borderId="0" xfId="0" applyFont="1" applyFill="1" applyBorder="1" applyAlignment="1">
      <alignment horizontal="center"/>
    </xf>
    <xf numFmtId="0" fontId="4" fillId="43" borderId="0" xfId="0" applyFont="1" applyFill="1"/>
    <xf numFmtId="0" fontId="4" fillId="44" borderId="0" xfId="0" applyFont="1" applyFill="1"/>
    <xf numFmtId="0" fontId="8" fillId="43" borderId="0" xfId="0" applyFont="1" applyFill="1"/>
    <xf numFmtId="0" fontId="0" fillId="43" borderId="0" xfId="0" applyFill="1"/>
    <xf numFmtId="0" fontId="4" fillId="43" borderId="0" xfId="0" applyFont="1" applyFill="1" applyAlignment="1">
      <alignment horizontal="center"/>
    </xf>
    <xf numFmtId="0" fontId="14" fillId="43" borderId="0" xfId="0" applyNumberFormat="1" applyFont="1" applyFill="1" applyBorder="1" applyAlignment="1" applyProtection="1">
      <alignment horizontal="center" vertical="center" wrapText="1"/>
    </xf>
    <xf numFmtId="0" fontId="15" fillId="43" borderId="0" xfId="0" applyNumberFormat="1" applyFont="1" applyFill="1" applyBorder="1" applyAlignment="1" applyProtection="1">
      <alignment horizontal="center" vertical="top" wrapText="1"/>
    </xf>
    <xf numFmtId="0" fontId="6" fillId="43" borderId="2" xfId="0" applyFont="1" applyFill="1" applyBorder="1" applyAlignment="1">
      <alignment horizontal="center" vertical="center" wrapText="1"/>
    </xf>
    <xf numFmtId="0" fontId="16" fillId="43" borderId="0" xfId="0" applyNumberFormat="1" applyFont="1" applyFill="1" applyBorder="1" applyAlignment="1" applyProtection="1">
      <alignment horizontal="left" vertical="center" wrapText="1"/>
    </xf>
    <xf numFmtId="164" fontId="16" fillId="43" borderId="0" xfId="0" applyNumberFormat="1" applyFont="1" applyFill="1" applyBorder="1" applyAlignment="1">
      <alignment horizontal="center" vertical="center" wrapText="1"/>
    </xf>
    <xf numFmtId="0" fontId="16" fillId="43" borderId="0" xfId="0" applyNumberFormat="1" applyFont="1" applyFill="1" applyBorder="1" applyAlignment="1" applyProtection="1">
      <alignment horizontal="left" vertical="center"/>
    </xf>
    <xf numFmtId="0" fontId="10" fillId="43" borderId="3" xfId="0" applyNumberFormat="1" applyFont="1" applyFill="1" applyBorder="1" applyAlignment="1" applyProtection="1">
      <alignment vertical="center" wrapText="1"/>
    </xf>
    <xf numFmtId="0" fontId="10" fillId="43" borderId="3" xfId="0" applyNumberFormat="1" applyFont="1" applyFill="1" applyBorder="1" applyAlignment="1" applyProtection="1">
      <alignment horizontal="center" vertical="center" wrapText="1"/>
    </xf>
    <xf numFmtId="164" fontId="10" fillId="43" borderId="3" xfId="0" applyNumberFormat="1" applyFont="1" applyFill="1" applyBorder="1" applyAlignment="1" applyProtection="1">
      <alignment horizontal="center" vertical="center" wrapText="1"/>
    </xf>
    <xf numFmtId="0" fontId="13" fillId="43" borderId="0" xfId="0" applyNumberFormat="1" applyFont="1" applyFill="1" applyBorder="1" applyAlignment="1" applyProtection="1">
      <alignment horizontal="center" vertical="top" wrapText="1"/>
    </xf>
    <xf numFmtId="0" fontId="6" fillId="43" borderId="0" xfId="0" applyNumberFormat="1" applyFont="1" applyFill="1" applyBorder="1" applyAlignment="1" applyProtection="1">
      <alignment horizontal="center" vertical="center" wrapText="1"/>
    </xf>
    <xf numFmtId="0" fontId="6" fillId="43" borderId="3" xfId="0" applyNumberFormat="1" applyFont="1" applyFill="1" applyBorder="1" applyAlignment="1" applyProtection="1">
      <alignment horizontal="center" vertical="center" wrapText="1"/>
    </xf>
    <xf numFmtId="165" fontId="6" fillId="43" borderId="1" xfId="0" applyNumberFormat="1" applyFont="1" applyFill="1" applyBorder="1" applyAlignment="1" applyProtection="1">
      <alignment horizontal="center" vertical="center" wrapText="1"/>
    </xf>
    <xf numFmtId="2" fontId="6" fillId="43" borderId="1" xfId="0" applyNumberFormat="1" applyFont="1" applyFill="1" applyBorder="1" applyAlignment="1" applyProtection="1">
      <alignment horizontal="center" vertical="center" wrapText="1"/>
    </xf>
    <xf numFmtId="0" fontId="4" fillId="43" borderId="0" xfId="0" applyFont="1" applyFill="1" applyBorder="1"/>
    <xf numFmtId="49" fontId="5" fillId="43" borderId="2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wrapText="1"/>
    </xf>
    <xf numFmtId="164" fontId="5" fillId="0" borderId="26" xfId="0" applyNumberFormat="1" applyFont="1" applyFill="1" applyBorder="1" applyAlignment="1" applyProtection="1">
      <alignment horizontal="center" vertical="center" wrapText="1"/>
    </xf>
    <xf numFmtId="0" fontId="9" fillId="43" borderId="2" xfId="0" applyNumberFormat="1" applyFont="1" applyFill="1" applyBorder="1" applyAlignment="1" applyProtection="1">
      <alignment horizontal="center" vertical="center" wrapText="1"/>
    </xf>
    <xf numFmtId="164" fontId="6" fillId="43" borderId="2" xfId="0" applyNumberFormat="1" applyFont="1" applyFill="1" applyBorder="1" applyAlignment="1" applyProtection="1">
      <alignment horizontal="center" vertical="center" wrapText="1"/>
    </xf>
    <xf numFmtId="0" fontId="5" fillId="43" borderId="3" xfId="0" applyFont="1" applyFill="1" applyBorder="1" applyAlignment="1">
      <alignment horizontal="center"/>
    </xf>
    <xf numFmtId="0" fontId="5" fillId="4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3" borderId="2" xfId="0" applyFont="1" applyFill="1" applyBorder="1" applyAlignment="1">
      <alignment horizontal="center"/>
    </xf>
    <xf numFmtId="0" fontId="5" fillId="43" borderId="2" xfId="0" applyNumberFormat="1" applyFont="1" applyFill="1" applyBorder="1" applyAlignment="1" applyProtection="1">
      <alignment horizontal="left" vertical="center" wrapText="1"/>
    </xf>
    <xf numFmtId="0" fontId="9" fillId="43" borderId="2" xfId="0" applyFont="1" applyFill="1" applyBorder="1" applyAlignment="1">
      <alignment horizontal="center" vertical="center" wrapText="1"/>
    </xf>
    <xf numFmtId="164" fontId="9" fillId="43" borderId="2" xfId="0" applyNumberFormat="1" applyFont="1" applyFill="1" applyBorder="1" applyAlignment="1">
      <alignment horizontal="center" vertical="center" wrapText="1"/>
    </xf>
    <xf numFmtId="0" fontId="5" fillId="43" borderId="2" xfId="0" applyNumberFormat="1" applyFont="1" applyFill="1" applyBorder="1" applyAlignment="1" applyProtection="1">
      <alignment horizontal="center" vertical="center" wrapText="1"/>
    </xf>
    <xf numFmtId="164" fontId="5" fillId="43" borderId="2" xfId="0" applyNumberFormat="1" applyFont="1" applyFill="1" applyBorder="1" applyAlignment="1" applyProtection="1">
      <alignment horizontal="center" vertical="center" wrapText="1"/>
    </xf>
    <xf numFmtId="0" fontId="9" fillId="0" borderId="1" xfId="77" applyFont="1" applyBorder="1" applyAlignment="1">
      <alignment horizontal="center" vertical="center"/>
    </xf>
    <xf numFmtId="0" fontId="5" fillId="11" borderId="1" xfId="71" applyFont="1" applyFill="1" applyBorder="1" applyAlignment="1">
      <alignment horizontal="center" vertical="center" wrapText="1"/>
    </xf>
    <xf numFmtId="2" fontId="5" fillId="11" borderId="1" xfId="71" applyNumberFormat="1" applyFont="1" applyFill="1" applyBorder="1" applyAlignment="1">
      <alignment horizontal="center" vertical="center" wrapText="1"/>
    </xf>
    <xf numFmtId="0" fontId="5" fillId="11" borderId="1" xfId="55" applyFont="1" applyFill="1" applyBorder="1" applyAlignment="1">
      <alignment horizontal="center" vertical="center" wrapText="1"/>
    </xf>
    <xf numFmtId="0" fontId="6" fillId="43" borderId="2" xfId="0" applyNumberFormat="1" applyFont="1" applyFill="1" applyBorder="1" applyAlignment="1" applyProtection="1">
      <alignment horizontal="center" vertical="center" wrapText="1"/>
    </xf>
    <xf numFmtId="164" fontId="6" fillId="43" borderId="2" xfId="0" applyNumberFormat="1" applyFont="1" applyFill="1" applyBorder="1" applyAlignment="1">
      <alignment horizontal="center" vertical="center" wrapText="1"/>
    </xf>
    <xf numFmtId="0" fontId="5" fillId="44" borderId="1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 vertical="center"/>
    </xf>
    <xf numFmtId="0" fontId="5" fillId="43" borderId="5" xfId="0" applyFont="1" applyFill="1" applyBorder="1" applyAlignment="1">
      <alignment horizontal="center" vertical="center"/>
    </xf>
    <xf numFmtId="0" fontId="5" fillId="43" borderId="6" xfId="0" applyFont="1" applyFill="1" applyBorder="1" applyAlignment="1">
      <alignment horizontal="center" vertical="center"/>
    </xf>
    <xf numFmtId="0" fontId="5" fillId="43" borderId="7" xfId="0" applyFont="1" applyFill="1" applyBorder="1" applyAlignment="1">
      <alignment horizontal="center" vertical="center"/>
    </xf>
    <xf numFmtId="0" fontId="6" fillId="43" borderId="2" xfId="0" applyNumberFormat="1" applyFont="1" applyFill="1" applyBorder="1" applyAlignment="1" applyProtection="1">
      <alignment horizontal="center" vertical="center" wrapText="1"/>
    </xf>
    <xf numFmtId="0" fontId="6" fillId="43" borderId="4" xfId="0" applyNumberFormat="1" applyFont="1" applyFill="1" applyBorder="1" applyAlignment="1" applyProtection="1">
      <alignment horizontal="center" vertical="center" wrapText="1"/>
    </xf>
    <xf numFmtId="0" fontId="7" fillId="43" borderId="2" xfId="0" applyFont="1" applyFill="1" applyBorder="1" applyAlignment="1">
      <alignment horizontal="center" wrapText="1"/>
    </xf>
    <xf numFmtId="0" fontId="6" fillId="43" borderId="2" xfId="37" applyFont="1" applyFill="1" applyBorder="1" applyAlignment="1">
      <alignment horizontal="center" vertical="center" wrapText="1"/>
    </xf>
    <xf numFmtId="0" fontId="6" fillId="43" borderId="0" xfId="0" applyFont="1" applyFill="1" applyBorder="1" applyAlignment="1">
      <alignment horizontal="center" wrapText="1"/>
    </xf>
    <xf numFmtId="0" fontId="7" fillId="45" borderId="2" xfId="0" applyFont="1" applyFill="1" applyBorder="1" applyAlignment="1">
      <alignment horizontal="center" wrapText="1"/>
    </xf>
    <xf numFmtId="0" fontId="12" fillId="43" borderId="0" xfId="0" applyNumberFormat="1" applyFont="1" applyFill="1" applyBorder="1" applyAlignment="1" applyProtection="1">
      <alignment horizontal="left" vertical="top" wrapText="1"/>
    </xf>
    <xf numFmtId="0" fontId="13" fillId="43" borderId="0" xfId="0" applyNumberFormat="1" applyFont="1" applyFill="1" applyBorder="1" applyAlignment="1" applyProtection="1">
      <alignment horizontal="center" vertical="top" wrapText="1"/>
    </xf>
    <xf numFmtId="0" fontId="6" fillId="43" borderId="0" xfId="0" applyFont="1" applyFill="1" applyBorder="1" applyAlignment="1">
      <alignment horizontal="center" vertical="center" wrapText="1"/>
    </xf>
    <xf numFmtId="0" fontId="6" fillId="43" borderId="8" xfId="0" applyFont="1" applyFill="1" applyBorder="1" applyAlignment="1">
      <alignment horizontal="center" vertical="center" wrapText="1"/>
    </xf>
    <xf numFmtId="0" fontId="6" fillId="43" borderId="9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left" vertical="center" wrapText="1"/>
    </xf>
    <xf numFmtId="0" fontId="6" fillId="43" borderId="13" xfId="0" applyFont="1" applyFill="1" applyBorder="1" applyAlignment="1">
      <alignment horizontal="left" vertical="center" wrapText="1"/>
    </xf>
    <xf numFmtId="164" fontId="6" fillId="43" borderId="2" xfId="0" applyNumberFormat="1" applyFont="1" applyFill="1" applyBorder="1" applyAlignment="1">
      <alignment horizontal="center" vertical="center" wrapText="1"/>
    </xf>
    <xf numFmtId="0" fontId="6" fillId="43" borderId="1" xfId="0" applyFont="1" applyFill="1" applyBorder="1" applyAlignment="1">
      <alignment horizontal="left" vertical="center" wrapText="1"/>
    </xf>
    <xf numFmtId="0" fontId="6" fillId="43" borderId="12" xfId="0" applyNumberFormat="1" applyFont="1" applyFill="1" applyBorder="1" applyAlignment="1" applyProtection="1">
      <alignment horizontal="center" vertical="center" wrapText="1"/>
    </xf>
    <xf numFmtId="0" fontId="6" fillId="43" borderId="14" xfId="0" applyNumberFormat="1" applyFont="1" applyFill="1" applyBorder="1" applyAlignment="1" applyProtection="1">
      <alignment horizontal="center" vertical="center" wrapText="1"/>
    </xf>
    <xf numFmtId="0" fontId="6" fillId="43" borderId="13" xfId="0" applyNumberFormat="1" applyFont="1" applyFill="1" applyBorder="1" applyAlignment="1" applyProtection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</cellXfs>
  <cellStyles count="7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 2" xfId="51"/>
    <cellStyle name="60% - Акцент1 3" xfId="60"/>
    <cellStyle name="60% - Акцент2 2" xfId="53"/>
    <cellStyle name="60% - Акцент2 3" xfId="52"/>
    <cellStyle name="60% - Акцент3 2" xfId="54"/>
    <cellStyle name="60% - Акцент3 3" xfId="56"/>
    <cellStyle name="60% - Акцент4 2" xfId="57"/>
    <cellStyle name="60% - Акцент4 3" xfId="63"/>
    <cellStyle name="60% - Акцент5 2" xfId="58"/>
    <cellStyle name="60% - Акцент5 3" xfId="64"/>
    <cellStyle name="60% - Акцент6 2" xfId="61"/>
    <cellStyle name="60% - Акцент6 3" xfId="65"/>
    <cellStyle name="60% — акцент1 2" xfId="13"/>
    <cellStyle name="60% — акцент2 2" xfId="14"/>
    <cellStyle name="60% — акцент3 2" xfId="15"/>
    <cellStyle name="60% — акцент4 2" xfId="16"/>
    <cellStyle name="60% — акцент5 2" xfId="17"/>
    <cellStyle name="60% — акцент6 2" xfId="18"/>
    <cellStyle name="S0" xfId="55"/>
    <cellStyle name="S1" xfId="19"/>
    <cellStyle name="S1 2" xfId="47"/>
    <cellStyle name="S1 2 2" xfId="45"/>
    <cellStyle name="S1 2 3" xfId="72"/>
    <cellStyle name="S1 3" xfId="48"/>
    <cellStyle name="S1 4" xfId="67"/>
    <cellStyle name="S1 5" xfId="68"/>
    <cellStyle name="S1 6" xfId="71"/>
    <cellStyle name="S2" xfId="69"/>
    <cellStyle name="S3" xfId="70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 2" xfId="35"/>
    <cellStyle name="Название 3" xfId="43"/>
    <cellStyle name="Название 4" xfId="49"/>
    <cellStyle name="Нейтральный 2" xfId="36"/>
    <cellStyle name="Нейтральный 3" xfId="44"/>
    <cellStyle name="Нейтральный 4" xfId="46"/>
    <cellStyle name="Обычный" xfId="0" builtinId="0" customBuiltin="1"/>
    <cellStyle name="Обычный 2" xfId="37"/>
    <cellStyle name="Обычный 2 2" xfId="62"/>
    <cellStyle name="Обычный 2 3" xfId="66"/>
    <cellStyle name="Обычный 3 2" xfId="73"/>
    <cellStyle name="Обычный 3 3" xfId="78"/>
    <cellStyle name="Обычный 4" xfId="74"/>
    <cellStyle name="Обычный 5" xfId="75"/>
    <cellStyle name="Обычный 6" xfId="76"/>
    <cellStyle name="Обычный 7" xfId="77"/>
    <cellStyle name="Плохой" xfId="38" builtinId="27" customBuiltin="1"/>
    <cellStyle name="Пояснение" xfId="39" builtinId="53" customBuiltin="1"/>
    <cellStyle name="Примечание 2" xfId="50"/>
    <cellStyle name="Примечание 3" xfId="5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topLeftCell="A3" zoomScale="130" zoomScaleNormal="120" zoomScaleSheetLayoutView="130" workbookViewId="0">
      <selection activeCell="C136" sqref="C136"/>
    </sheetView>
  </sheetViews>
  <sheetFormatPr defaultRowHeight="33.75" customHeight="1"/>
  <cols>
    <col min="1" max="1" width="6" style="22" customWidth="1"/>
    <col min="2" max="2" width="50.85546875" style="18" customWidth="1"/>
    <col min="3" max="3" width="14.28515625" style="22" customWidth="1"/>
    <col min="4" max="4" width="11.5703125" style="22" customWidth="1"/>
    <col min="5" max="5" width="14.28515625" style="22" customWidth="1"/>
    <col min="6" max="6" width="11.140625" style="22" customWidth="1"/>
    <col min="7" max="7" width="10.5703125" style="22" customWidth="1"/>
    <col min="8" max="8" width="15.140625" style="22" customWidth="1"/>
    <col min="9" max="9" width="8.5703125" style="22" customWidth="1"/>
    <col min="10" max="11" width="7.85546875" style="22" customWidth="1"/>
    <col min="12" max="12" width="9.42578125" style="22" customWidth="1"/>
    <col min="13" max="13" width="8.85546875" style="22" customWidth="1"/>
    <col min="14" max="14" width="10.7109375" style="22" customWidth="1"/>
    <col min="15" max="15" width="9.140625" style="22"/>
    <col min="16" max="16384" width="9.140625" style="18"/>
  </cols>
  <sheetData>
    <row r="1" spans="1:15" ht="1.5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50.25" customHeight="1">
      <c r="A2" s="15"/>
      <c r="B2" s="68" t="s">
        <v>150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9.75" customHeight="1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0.25" customHeight="1">
      <c r="A4" s="47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33.75" customHeight="1">
      <c r="A5" s="69" t="s">
        <v>1</v>
      </c>
      <c r="B5" s="64" t="s">
        <v>2</v>
      </c>
      <c r="C5" s="64" t="s">
        <v>3</v>
      </c>
      <c r="D5" s="64" t="s">
        <v>4</v>
      </c>
      <c r="E5" s="64"/>
      <c r="F5" s="64"/>
      <c r="G5" s="64" t="s">
        <v>5</v>
      </c>
      <c r="H5" s="67" t="s">
        <v>6</v>
      </c>
      <c r="I5" s="64" t="s">
        <v>7</v>
      </c>
      <c r="J5" s="64"/>
      <c r="K5" s="64"/>
      <c r="L5" s="64" t="s">
        <v>8</v>
      </c>
      <c r="M5" s="64"/>
      <c r="N5" s="64"/>
      <c r="O5" s="64"/>
    </row>
    <row r="6" spans="1:15" ht="33.75" customHeight="1">
      <c r="A6" s="69"/>
      <c r="B6" s="64"/>
      <c r="C6" s="64"/>
      <c r="D6" s="57" t="s">
        <v>9</v>
      </c>
      <c r="E6" s="57" t="s">
        <v>10</v>
      </c>
      <c r="F6" s="57" t="s">
        <v>11</v>
      </c>
      <c r="G6" s="64"/>
      <c r="H6" s="67"/>
      <c r="I6" s="57" t="s">
        <v>12</v>
      </c>
      <c r="J6" s="57" t="s">
        <v>13</v>
      </c>
      <c r="K6" s="57" t="s">
        <v>14</v>
      </c>
      <c r="L6" s="57" t="s">
        <v>15</v>
      </c>
      <c r="M6" s="57" t="s">
        <v>16</v>
      </c>
      <c r="N6" s="57" t="s">
        <v>17</v>
      </c>
      <c r="O6" s="57" t="s">
        <v>18</v>
      </c>
    </row>
    <row r="7" spans="1:15" ht="12.75">
      <c r="A7" s="2">
        <v>1</v>
      </c>
      <c r="B7" s="57">
        <v>2</v>
      </c>
      <c r="C7" s="57">
        <v>3</v>
      </c>
      <c r="D7" s="57">
        <v>4</v>
      </c>
      <c r="E7" s="2">
        <v>5</v>
      </c>
      <c r="F7" s="57">
        <v>6</v>
      </c>
      <c r="G7" s="2">
        <v>7</v>
      </c>
      <c r="H7" s="57">
        <v>8</v>
      </c>
      <c r="I7" s="57">
        <v>9</v>
      </c>
      <c r="J7" s="57">
        <v>10</v>
      </c>
      <c r="K7" s="2">
        <v>11</v>
      </c>
      <c r="L7" s="57">
        <v>12</v>
      </c>
      <c r="M7" s="2">
        <v>13</v>
      </c>
      <c r="N7" s="57">
        <v>14</v>
      </c>
      <c r="O7" s="57">
        <v>15</v>
      </c>
    </row>
    <row r="8" spans="1:15" ht="21.75" customHeight="1">
      <c r="A8" s="47"/>
      <c r="B8" s="64" t="s">
        <v>19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39" customHeight="1">
      <c r="A9" s="47">
        <v>1</v>
      </c>
      <c r="B9" s="48" t="s">
        <v>20</v>
      </c>
      <c r="C9" s="51" t="s">
        <v>155</v>
      </c>
      <c r="D9" s="52">
        <v>5.7</v>
      </c>
      <c r="E9" s="52">
        <v>6.8</v>
      </c>
      <c r="F9" s="52">
        <v>41.7</v>
      </c>
      <c r="G9" s="52">
        <v>252.6</v>
      </c>
      <c r="H9" s="51" t="s">
        <v>21</v>
      </c>
      <c r="I9" s="52">
        <v>0</v>
      </c>
      <c r="J9" s="52">
        <v>1.3</v>
      </c>
      <c r="K9" s="52">
        <v>0</v>
      </c>
      <c r="L9" s="52">
        <v>35.200000000000003</v>
      </c>
      <c r="M9" s="52">
        <v>61.8</v>
      </c>
      <c r="N9" s="52">
        <v>108.3</v>
      </c>
      <c r="O9" s="52">
        <v>0.5</v>
      </c>
    </row>
    <row r="10" spans="1:15" s="19" customFormat="1" ht="33.75" customHeight="1">
      <c r="A10" s="47">
        <v>2</v>
      </c>
      <c r="B10" s="48" t="s">
        <v>22</v>
      </c>
      <c r="C10" s="51" t="s">
        <v>109</v>
      </c>
      <c r="D10" s="52">
        <v>1</v>
      </c>
      <c r="E10" s="52">
        <v>0.2</v>
      </c>
      <c r="F10" s="52">
        <v>19.600000000000001</v>
      </c>
      <c r="G10" s="52">
        <v>83.4</v>
      </c>
      <c r="H10" s="51"/>
      <c r="I10" s="52">
        <v>0</v>
      </c>
      <c r="J10" s="52">
        <v>4</v>
      </c>
      <c r="K10" s="52">
        <v>0</v>
      </c>
      <c r="L10" s="52">
        <v>8</v>
      </c>
      <c r="M10" s="52">
        <v>14</v>
      </c>
      <c r="N10" s="52">
        <v>14</v>
      </c>
      <c r="O10" s="52">
        <v>2.8</v>
      </c>
    </row>
    <row r="11" spans="1:15" s="19" customFormat="1" ht="25.5" customHeight="1">
      <c r="A11" s="47">
        <v>3</v>
      </c>
      <c r="B11" s="48" t="s">
        <v>23</v>
      </c>
      <c r="C11" s="51" t="s">
        <v>110</v>
      </c>
      <c r="D11" s="3">
        <v>3.95</v>
      </c>
      <c r="E11" s="52">
        <v>0.5</v>
      </c>
      <c r="F11" s="52">
        <v>24.15</v>
      </c>
      <c r="G11" s="52">
        <v>116.9</v>
      </c>
      <c r="H11" s="52"/>
      <c r="I11" s="52">
        <v>0.1</v>
      </c>
      <c r="J11" s="52">
        <v>0</v>
      </c>
      <c r="K11" s="52">
        <v>0</v>
      </c>
      <c r="L11" s="52">
        <v>16.5</v>
      </c>
      <c r="M11" s="52">
        <v>11.5</v>
      </c>
      <c r="N11" s="52">
        <v>42</v>
      </c>
      <c r="O11" s="52">
        <v>1</v>
      </c>
    </row>
    <row r="12" spans="1:15" s="19" customFormat="1" ht="25.5" customHeight="1">
      <c r="A12" s="47">
        <v>4</v>
      </c>
      <c r="B12" s="48" t="s">
        <v>24</v>
      </c>
      <c r="C12" s="38" t="s">
        <v>110</v>
      </c>
      <c r="D12" s="52">
        <v>4.25</v>
      </c>
      <c r="E12" s="3">
        <v>1.65</v>
      </c>
      <c r="F12" s="3">
        <v>21.25</v>
      </c>
      <c r="G12" s="3">
        <v>129</v>
      </c>
      <c r="H12" s="52"/>
      <c r="I12" s="52">
        <v>0.1</v>
      </c>
      <c r="J12" s="52">
        <v>0</v>
      </c>
      <c r="K12" s="52">
        <v>0</v>
      </c>
      <c r="L12" s="52">
        <v>16.5</v>
      </c>
      <c r="M12" s="52">
        <v>11.5</v>
      </c>
      <c r="N12" s="52">
        <v>42</v>
      </c>
      <c r="O12" s="52">
        <v>1</v>
      </c>
    </row>
    <row r="13" spans="1:15" s="19" customFormat="1" ht="24" customHeight="1">
      <c r="A13" s="47">
        <v>5</v>
      </c>
      <c r="B13" s="48" t="s">
        <v>25</v>
      </c>
      <c r="C13" s="38" t="s">
        <v>111</v>
      </c>
      <c r="D13" s="52">
        <v>0.08</v>
      </c>
      <c r="E13" s="52">
        <v>7.2</v>
      </c>
      <c r="F13" s="52">
        <v>0.1</v>
      </c>
      <c r="G13" s="52">
        <v>66</v>
      </c>
      <c r="H13" s="51" t="s">
        <v>26</v>
      </c>
      <c r="I13" s="52">
        <v>0</v>
      </c>
      <c r="J13" s="52">
        <v>0</v>
      </c>
      <c r="K13" s="52">
        <v>40</v>
      </c>
      <c r="L13" s="52">
        <v>0</v>
      </c>
      <c r="M13" s="52">
        <v>2.4</v>
      </c>
      <c r="N13" s="52">
        <v>3</v>
      </c>
      <c r="O13" s="52">
        <v>0.02</v>
      </c>
    </row>
    <row r="14" spans="1:15" s="19" customFormat="1" ht="21.75" customHeight="1">
      <c r="A14" s="47">
        <v>6</v>
      </c>
      <c r="B14" s="48" t="s">
        <v>27</v>
      </c>
      <c r="C14" s="38" t="s">
        <v>112</v>
      </c>
      <c r="D14" s="52">
        <v>3.48</v>
      </c>
      <c r="E14" s="52">
        <v>4.4000000000000004</v>
      </c>
      <c r="F14" s="52">
        <v>0</v>
      </c>
      <c r="G14" s="52">
        <v>54</v>
      </c>
      <c r="H14" s="51" t="s">
        <v>28</v>
      </c>
      <c r="I14" s="52">
        <v>0</v>
      </c>
      <c r="J14" s="52">
        <v>0.21</v>
      </c>
      <c r="K14" s="52">
        <v>78</v>
      </c>
      <c r="L14" s="52">
        <v>10.5</v>
      </c>
      <c r="M14" s="52">
        <v>264</v>
      </c>
      <c r="N14" s="52">
        <v>150</v>
      </c>
      <c r="O14" s="52">
        <v>0.3</v>
      </c>
    </row>
    <row r="15" spans="1:15" s="19" customFormat="1" ht="33.75" customHeight="1">
      <c r="A15" s="47">
        <v>7</v>
      </c>
      <c r="B15" s="39" t="s">
        <v>123</v>
      </c>
      <c r="C15" s="38" t="s">
        <v>125</v>
      </c>
      <c r="D15" s="52">
        <v>0.6</v>
      </c>
      <c r="E15" s="52">
        <v>0.6</v>
      </c>
      <c r="F15" s="52">
        <v>14.7</v>
      </c>
      <c r="G15" s="52">
        <v>69.5</v>
      </c>
      <c r="H15" s="52"/>
      <c r="I15" s="52">
        <v>0.02</v>
      </c>
      <c r="J15" s="52">
        <v>15</v>
      </c>
      <c r="K15" s="52">
        <v>0.04</v>
      </c>
      <c r="L15" s="52">
        <v>9.4E-2</v>
      </c>
      <c r="M15" s="52">
        <v>23.2</v>
      </c>
      <c r="N15" s="52">
        <v>17.5</v>
      </c>
      <c r="O15" s="52">
        <v>2.9</v>
      </c>
    </row>
    <row r="16" spans="1:15" ht="22.5" customHeight="1">
      <c r="A16" s="47"/>
      <c r="B16" s="4" t="s">
        <v>29</v>
      </c>
      <c r="C16" s="57">
        <v>685</v>
      </c>
      <c r="D16" s="42">
        <f>SUM(D9:D15)</f>
        <v>19.060000000000002</v>
      </c>
      <c r="E16" s="42">
        <f>SUM(E9:E15)</f>
        <v>21.35</v>
      </c>
      <c r="F16" s="42">
        <f>SUM(F9:F15)</f>
        <v>121.5</v>
      </c>
      <c r="G16" s="42">
        <f>SUM(G9:G15)</f>
        <v>771.4</v>
      </c>
      <c r="H16" s="42"/>
      <c r="I16" s="42">
        <f t="shared" ref="I16:O16" si="0">SUM(I9:I15)</f>
        <v>0.22</v>
      </c>
      <c r="J16" s="42">
        <f t="shared" si="0"/>
        <v>20.509999999999998</v>
      </c>
      <c r="K16" s="42">
        <f t="shared" si="0"/>
        <v>118.04</v>
      </c>
      <c r="L16" s="42">
        <f t="shared" si="0"/>
        <v>86.793999999999997</v>
      </c>
      <c r="M16" s="42">
        <f t="shared" si="0"/>
        <v>388.4</v>
      </c>
      <c r="N16" s="42">
        <f t="shared" si="0"/>
        <v>376.8</v>
      </c>
      <c r="O16" s="42">
        <f t="shared" si="0"/>
        <v>8.52</v>
      </c>
    </row>
    <row r="17" spans="1:15" ht="24" customHeight="1">
      <c r="A17" s="47"/>
      <c r="B17" s="64" t="s">
        <v>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s="19" customFormat="1" ht="29.25" customHeight="1">
      <c r="A18" s="47">
        <v>1</v>
      </c>
      <c r="B18" s="48" t="s">
        <v>151</v>
      </c>
      <c r="C18" s="38" t="s">
        <v>113</v>
      </c>
      <c r="D18" s="40">
        <v>0.6</v>
      </c>
      <c r="E18" s="40">
        <v>0</v>
      </c>
      <c r="F18" s="40">
        <v>2.1</v>
      </c>
      <c r="G18" s="40">
        <v>12</v>
      </c>
      <c r="H18" s="51" t="s">
        <v>152</v>
      </c>
      <c r="I18" s="40">
        <v>0</v>
      </c>
      <c r="J18" s="40">
        <v>6.3</v>
      </c>
      <c r="K18" s="40">
        <v>0</v>
      </c>
      <c r="L18" s="40">
        <v>9</v>
      </c>
      <c r="M18" s="40">
        <v>6</v>
      </c>
      <c r="N18" s="40">
        <v>15.6</v>
      </c>
      <c r="O18" s="40">
        <v>0.6</v>
      </c>
    </row>
    <row r="19" spans="1:15" s="19" customFormat="1" ht="25.5" customHeight="1">
      <c r="A19" s="47">
        <v>2</v>
      </c>
      <c r="B19" s="48" t="s">
        <v>31</v>
      </c>
      <c r="C19" s="51" t="s">
        <v>126</v>
      </c>
      <c r="D19" s="52">
        <v>5.6</v>
      </c>
      <c r="E19" s="52">
        <v>5.4</v>
      </c>
      <c r="F19" s="52">
        <v>17.5</v>
      </c>
      <c r="G19" s="52">
        <v>140.69999999999999</v>
      </c>
      <c r="H19" s="51" t="s">
        <v>32</v>
      </c>
      <c r="I19" s="52">
        <v>0.2</v>
      </c>
      <c r="J19" s="52">
        <v>9.6</v>
      </c>
      <c r="K19" s="52">
        <v>0.3</v>
      </c>
      <c r="L19" s="52">
        <v>35.6</v>
      </c>
      <c r="M19" s="52">
        <v>48.8</v>
      </c>
      <c r="N19" s="52">
        <v>83.7</v>
      </c>
      <c r="O19" s="52">
        <v>2.1</v>
      </c>
    </row>
    <row r="20" spans="1:15" s="19" customFormat="1" ht="26.25" customHeight="1">
      <c r="A20" s="47">
        <v>3</v>
      </c>
      <c r="B20" s="48" t="s">
        <v>33</v>
      </c>
      <c r="C20" s="51" t="s">
        <v>114</v>
      </c>
      <c r="D20" s="52">
        <v>16.5</v>
      </c>
      <c r="E20" s="52">
        <v>24.2</v>
      </c>
      <c r="F20" s="52">
        <v>14.3</v>
      </c>
      <c r="G20" s="52">
        <v>314.89999999999998</v>
      </c>
      <c r="H20" s="51" t="s">
        <v>34</v>
      </c>
      <c r="I20" s="52">
        <v>7.0000000000000007E-2</v>
      </c>
      <c r="J20" s="52">
        <v>0.33</v>
      </c>
      <c r="K20" s="52">
        <v>0.4</v>
      </c>
      <c r="L20" s="52">
        <v>55.77</v>
      </c>
      <c r="M20" s="52">
        <v>43.1</v>
      </c>
      <c r="N20" s="52">
        <v>188.8</v>
      </c>
      <c r="O20" s="52">
        <v>2.8</v>
      </c>
    </row>
    <row r="21" spans="1:15" s="19" customFormat="1" ht="28.5" customHeight="1">
      <c r="A21" s="47">
        <v>4</v>
      </c>
      <c r="B21" s="48" t="s">
        <v>35</v>
      </c>
      <c r="C21" s="51" t="s">
        <v>121</v>
      </c>
      <c r="D21" s="52">
        <v>6.87</v>
      </c>
      <c r="E21" s="52">
        <v>7.3</v>
      </c>
      <c r="F21" s="52">
        <v>25.2</v>
      </c>
      <c r="G21" s="52">
        <v>217.8</v>
      </c>
      <c r="H21" s="51" t="s">
        <v>127</v>
      </c>
      <c r="I21" s="52">
        <v>7.0000000000000007E-2</v>
      </c>
      <c r="J21" s="52">
        <v>0</v>
      </c>
      <c r="K21" s="52">
        <v>0.3</v>
      </c>
      <c r="L21" s="52">
        <v>10.199999999999999</v>
      </c>
      <c r="M21" s="52">
        <v>15.3</v>
      </c>
      <c r="N21" s="52">
        <v>47.3</v>
      </c>
      <c r="O21" s="52">
        <v>10.199999999999999</v>
      </c>
    </row>
    <row r="22" spans="1:15" s="19" customFormat="1" ht="20.25" customHeight="1">
      <c r="A22" s="47">
        <v>5</v>
      </c>
      <c r="B22" s="48" t="s">
        <v>36</v>
      </c>
      <c r="C22" s="51" t="s">
        <v>109</v>
      </c>
      <c r="D22" s="52">
        <v>0</v>
      </c>
      <c r="E22" s="52">
        <v>0</v>
      </c>
      <c r="F22" s="52">
        <v>19.399999999999999</v>
      </c>
      <c r="G22" s="52">
        <v>77.400000000000006</v>
      </c>
      <c r="H22" s="51" t="s">
        <v>37</v>
      </c>
      <c r="I22" s="52">
        <v>0</v>
      </c>
      <c r="J22" s="52">
        <v>0</v>
      </c>
      <c r="K22" s="52">
        <v>0</v>
      </c>
      <c r="L22" s="52">
        <v>2</v>
      </c>
      <c r="M22" s="52">
        <v>9.4</v>
      </c>
      <c r="N22" s="52">
        <v>0</v>
      </c>
      <c r="O22" s="52">
        <v>0</v>
      </c>
    </row>
    <row r="23" spans="1:15" s="19" customFormat="1" ht="27" customHeight="1">
      <c r="A23" s="47">
        <v>6</v>
      </c>
      <c r="B23" s="48" t="s">
        <v>23</v>
      </c>
      <c r="C23" s="38" t="s">
        <v>110</v>
      </c>
      <c r="D23" s="3">
        <v>3.95</v>
      </c>
      <c r="E23" s="52">
        <v>0.5</v>
      </c>
      <c r="F23" s="52">
        <v>24.15</v>
      </c>
      <c r="G23" s="52">
        <v>116.9</v>
      </c>
      <c r="H23" s="52"/>
      <c r="I23" s="52">
        <v>0.1</v>
      </c>
      <c r="J23" s="52">
        <v>0</v>
      </c>
      <c r="K23" s="52">
        <v>0</v>
      </c>
      <c r="L23" s="52">
        <v>16.5</v>
      </c>
      <c r="M23" s="52">
        <v>11.5</v>
      </c>
      <c r="N23" s="52">
        <v>42</v>
      </c>
      <c r="O23" s="52">
        <v>1</v>
      </c>
    </row>
    <row r="24" spans="1:15" s="19" customFormat="1" ht="27" customHeight="1">
      <c r="A24" s="47">
        <v>7</v>
      </c>
      <c r="B24" s="48" t="s">
        <v>24</v>
      </c>
      <c r="C24" s="38" t="s">
        <v>110</v>
      </c>
      <c r="D24" s="52">
        <v>4.25</v>
      </c>
      <c r="E24" s="3">
        <v>1.65</v>
      </c>
      <c r="F24" s="3">
        <v>21.25</v>
      </c>
      <c r="G24" s="3">
        <v>129</v>
      </c>
      <c r="H24" s="52"/>
      <c r="I24" s="52">
        <v>0.1</v>
      </c>
      <c r="J24" s="52">
        <v>0</v>
      </c>
      <c r="K24" s="52">
        <v>0</v>
      </c>
      <c r="L24" s="52">
        <v>16.5</v>
      </c>
      <c r="M24" s="52">
        <v>11.5</v>
      </c>
      <c r="N24" s="52">
        <v>42</v>
      </c>
      <c r="O24" s="52">
        <v>1</v>
      </c>
    </row>
    <row r="25" spans="1:15" s="19" customFormat="1" ht="33.75" customHeight="1">
      <c r="A25" s="47">
        <v>8</v>
      </c>
      <c r="B25" s="39" t="s">
        <v>123</v>
      </c>
      <c r="C25" s="38" t="s">
        <v>125</v>
      </c>
      <c r="D25" s="52">
        <v>0.6</v>
      </c>
      <c r="E25" s="52">
        <v>0.6</v>
      </c>
      <c r="F25" s="52">
        <v>14.7</v>
      </c>
      <c r="G25" s="52">
        <v>69.5</v>
      </c>
      <c r="H25" s="52"/>
      <c r="I25" s="52">
        <v>0.02</v>
      </c>
      <c r="J25" s="52">
        <v>15</v>
      </c>
      <c r="K25" s="52">
        <v>0.04</v>
      </c>
      <c r="L25" s="52">
        <v>9.4E-2</v>
      </c>
      <c r="M25" s="52">
        <v>23.2</v>
      </c>
      <c r="N25" s="52">
        <v>17.5</v>
      </c>
      <c r="O25" s="52">
        <v>2.9</v>
      </c>
    </row>
    <row r="26" spans="1:15" ht="23.25" customHeight="1">
      <c r="A26" s="47"/>
      <c r="B26" s="4" t="s">
        <v>29</v>
      </c>
      <c r="C26" s="57">
        <v>1039</v>
      </c>
      <c r="D26" s="42">
        <f>SUM(D18:D24)</f>
        <v>37.770000000000003</v>
      </c>
      <c r="E26" s="42">
        <f>SUM(E18:E24)</f>
        <v>39.049999999999997</v>
      </c>
      <c r="F26" s="42">
        <f>SUM(F18:F24)</f>
        <v>123.9</v>
      </c>
      <c r="G26" s="42">
        <f>SUM(G18:G24)</f>
        <v>1008.6999999999999</v>
      </c>
      <c r="H26" s="42"/>
      <c r="I26" s="42">
        <f t="shared" ref="I26:O26" si="1">SUM(I18:I24)</f>
        <v>0.54</v>
      </c>
      <c r="J26" s="42">
        <f t="shared" si="1"/>
        <v>16.229999999999997</v>
      </c>
      <c r="K26" s="42">
        <f t="shared" si="1"/>
        <v>1</v>
      </c>
      <c r="L26" s="42">
        <f t="shared" si="1"/>
        <v>145.57</v>
      </c>
      <c r="M26" s="42">
        <f t="shared" si="1"/>
        <v>145.60000000000002</v>
      </c>
      <c r="N26" s="42">
        <f t="shared" si="1"/>
        <v>419.40000000000003</v>
      </c>
      <c r="O26" s="42">
        <f t="shared" si="1"/>
        <v>17.7</v>
      </c>
    </row>
    <row r="27" spans="1:15" ht="26.25" customHeight="1">
      <c r="A27" s="47"/>
      <c r="B27" s="5" t="s">
        <v>38</v>
      </c>
      <c r="C27" s="57">
        <f>C26+C16</f>
        <v>1724</v>
      </c>
      <c r="D27" s="42">
        <f>D26+D16</f>
        <v>56.830000000000005</v>
      </c>
      <c r="E27" s="42">
        <f>E26+E16</f>
        <v>60.4</v>
      </c>
      <c r="F27" s="42">
        <f>F26+F16</f>
        <v>245.4</v>
      </c>
      <c r="G27" s="42">
        <f>G26+G16</f>
        <v>1780.1</v>
      </c>
      <c r="H27" s="42"/>
      <c r="I27" s="42">
        <f t="shared" ref="I27:O27" si="2">I26+I16</f>
        <v>0.76</v>
      </c>
      <c r="J27" s="42">
        <f t="shared" si="2"/>
        <v>36.739999999999995</v>
      </c>
      <c r="K27" s="42">
        <f t="shared" si="2"/>
        <v>119.04</v>
      </c>
      <c r="L27" s="42">
        <f t="shared" si="2"/>
        <v>232.36399999999998</v>
      </c>
      <c r="M27" s="42">
        <f t="shared" si="2"/>
        <v>534</v>
      </c>
      <c r="N27" s="42">
        <f t="shared" si="2"/>
        <v>796.2</v>
      </c>
      <c r="O27" s="42">
        <f t="shared" si="2"/>
        <v>26.22</v>
      </c>
    </row>
    <row r="28" spans="1:15" ht="25.5" customHeight="1">
      <c r="A28" s="61">
        <v>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25.5" customHeight="1">
      <c r="A29" s="47"/>
      <c r="B29" s="64" t="s">
        <v>39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33.75" customHeight="1">
      <c r="A30" s="66" t="s">
        <v>1</v>
      </c>
      <c r="B30" s="64" t="s">
        <v>2</v>
      </c>
      <c r="C30" s="64" t="s">
        <v>3</v>
      </c>
      <c r="D30" s="64" t="s">
        <v>4</v>
      </c>
      <c r="E30" s="64"/>
      <c r="F30" s="64"/>
      <c r="G30" s="64" t="s">
        <v>5</v>
      </c>
      <c r="H30" s="67" t="s">
        <v>6</v>
      </c>
      <c r="I30" s="64" t="s">
        <v>7</v>
      </c>
      <c r="J30" s="64"/>
      <c r="K30" s="64"/>
      <c r="L30" s="64" t="s">
        <v>8</v>
      </c>
      <c r="M30" s="64"/>
      <c r="N30" s="64"/>
      <c r="O30" s="64"/>
    </row>
    <row r="31" spans="1:15" ht="33.75" customHeight="1">
      <c r="A31" s="66"/>
      <c r="B31" s="64"/>
      <c r="C31" s="64"/>
      <c r="D31" s="57" t="s">
        <v>9</v>
      </c>
      <c r="E31" s="57" t="s">
        <v>10</v>
      </c>
      <c r="F31" s="57" t="s">
        <v>11</v>
      </c>
      <c r="G31" s="64"/>
      <c r="H31" s="67"/>
      <c r="I31" s="57" t="s">
        <v>12</v>
      </c>
      <c r="J31" s="57" t="s">
        <v>13</v>
      </c>
      <c r="K31" s="57" t="s">
        <v>14</v>
      </c>
      <c r="L31" s="57" t="s">
        <v>15</v>
      </c>
      <c r="M31" s="57" t="s">
        <v>16</v>
      </c>
      <c r="N31" s="57" t="s">
        <v>17</v>
      </c>
      <c r="O31" s="57" t="s">
        <v>18</v>
      </c>
    </row>
    <row r="32" spans="1:15" s="20" customFormat="1" ht="12.75">
      <c r="A32" s="2">
        <v>1</v>
      </c>
      <c r="B32" s="57">
        <v>2</v>
      </c>
      <c r="C32" s="57">
        <v>3</v>
      </c>
      <c r="D32" s="57">
        <v>4</v>
      </c>
      <c r="E32" s="2">
        <v>5</v>
      </c>
      <c r="F32" s="57">
        <v>6</v>
      </c>
      <c r="G32" s="2">
        <v>7</v>
      </c>
      <c r="H32" s="57">
        <v>8</v>
      </c>
      <c r="I32" s="57">
        <v>9</v>
      </c>
      <c r="J32" s="57">
        <v>10</v>
      </c>
      <c r="K32" s="2">
        <v>11</v>
      </c>
      <c r="L32" s="57">
        <v>12</v>
      </c>
      <c r="M32" s="2">
        <v>13</v>
      </c>
      <c r="N32" s="57">
        <v>14</v>
      </c>
      <c r="O32" s="57">
        <v>15</v>
      </c>
    </row>
    <row r="33" spans="1:15" ht="24" customHeight="1">
      <c r="A33" s="47"/>
      <c r="B33" s="64" t="s">
        <v>19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19" customFormat="1" ht="28.5" customHeight="1">
      <c r="A34" s="47">
        <v>1</v>
      </c>
      <c r="B34" s="48" t="s">
        <v>40</v>
      </c>
      <c r="C34" s="51" t="s">
        <v>116</v>
      </c>
      <c r="D34" s="52">
        <v>13.75</v>
      </c>
      <c r="E34" s="52">
        <v>24.5</v>
      </c>
      <c r="F34" s="52">
        <v>2.6</v>
      </c>
      <c r="G34" s="52">
        <v>285.8</v>
      </c>
      <c r="H34" s="51" t="s">
        <v>41</v>
      </c>
      <c r="I34" s="52">
        <v>0.1</v>
      </c>
      <c r="J34" s="52">
        <v>0</v>
      </c>
      <c r="K34" s="52">
        <v>0.2</v>
      </c>
      <c r="L34" s="52">
        <v>15.9</v>
      </c>
      <c r="M34" s="52">
        <v>101.7</v>
      </c>
      <c r="N34" s="52">
        <v>222.7</v>
      </c>
      <c r="O34" s="52">
        <v>2.6</v>
      </c>
    </row>
    <row r="35" spans="1:15" s="19" customFormat="1" ht="25.5" customHeight="1">
      <c r="A35" s="47">
        <v>2</v>
      </c>
      <c r="B35" s="48" t="s">
        <v>42</v>
      </c>
      <c r="C35" s="38" t="s">
        <v>115</v>
      </c>
      <c r="D35" s="52">
        <v>1.3</v>
      </c>
      <c r="E35" s="52">
        <v>1</v>
      </c>
      <c r="F35" s="52">
        <v>6.4</v>
      </c>
      <c r="G35" s="52">
        <v>36.1</v>
      </c>
      <c r="H35" s="51"/>
      <c r="I35" s="52">
        <v>0</v>
      </c>
      <c r="J35" s="52">
        <v>3.5</v>
      </c>
      <c r="K35" s="52">
        <v>0</v>
      </c>
      <c r="L35" s="52">
        <v>11.4</v>
      </c>
      <c r="M35" s="52">
        <v>15.8</v>
      </c>
      <c r="N35" s="52">
        <v>18.7</v>
      </c>
      <c r="O35" s="52">
        <v>0.6</v>
      </c>
    </row>
    <row r="36" spans="1:15" s="19" customFormat="1" ht="24" customHeight="1">
      <c r="A36" s="47">
        <v>3</v>
      </c>
      <c r="B36" s="48" t="s">
        <v>43</v>
      </c>
      <c r="C36" s="51" t="s">
        <v>121</v>
      </c>
      <c r="D36" s="52">
        <v>3.1</v>
      </c>
      <c r="E36" s="52">
        <v>2.4</v>
      </c>
      <c r="F36" s="52">
        <v>17.2</v>
      </c>
      <c r="G36" s="52">
        <v>103.5</v>
      </c>
      <c r="H36" s="51" t="s">
        <v>44</v>
      </c>
      <c r="I36" s="52">
        <v>0</v>
      </c>
      <c r="J36" s="52">
        <v>1.3</v>
      </c>
      <c r="K36" s="52">
        <v>0</v>
      </c>
      <c r="L36" s="52">
        <v>18.7</v>
      </c>
      <c r="M36" s="52">
        <v>62.1</v>
      </c>
      <c r="N36" s="52">
        <v>53.5</v>
      </c>
      <c r="O36" s="52">
        <v>0.3</v>
      </c>
    </row>
    <row r="37" spans="1:15" s="19" customFormat="1" ht="23.25" customHeight="1">
      <c r="A37" s="47">
        <v>4</v>
      </c>
      <c r="B37" s="48" t="s">
        <v>23</v>
      </c>
      <c r="C37" s="38" t="s">
        <v>110</v>
      </c>
      <c r="D37" s="3">
        <v>3.95</v>
      </c>
      <c r="E37" s="52">
        <v>0.5</v>
      </c>
      <c r="F37" s="52">
        <v>24.15</v>
      </c>
      <c r="G37" s="52">
        <v>116.9</v>
      </c>
      <c r="H37" s="52"/>
      <c r="I37" s="52">
        <v>0.1</v>
      </c>
      <c r="J37" s="52">
        <v>0</v>
      </c>
      <c r="K37" s="52">
        <v>0</v>
      </c>
      <c r="L37" s="52">
        <v>16.5</v>
      </c>
      <c r="M37" s="52">
        <v>11.5</v>
      </c>
      <c r="N37" s="52">
        <v>42</v>
      </c>
      <c r="O37" s="52">
        <v>1</v>
      </c>
    </row>
    <row r="38" spans="1:15" s="19" customFormat="1" ht="23.25" customHeight="1">
      <c r="A38" s="47">
        <v>5</v>
      </c>
      <c r="B38" s="48" t="s">
        <v>24</v>
      </c>
      <c r="C38" s="38" t="s">
        <v>110</v>
      </c>
      <c r="D38" s="52">
        <v>4.25</v>
      </c>
      <c r="E38" s="3">
        <v>1.65</v>
      </c>
      <c r="F38" s="3">
        <v>21.25</v>
      </c>
      <c r="G38" s="3">
        <v>129</v>
      </c>
      <c r="H38" s="52"/>
      <c r="I38" s="52">
        <v>0.1</v>
      </c>
      <c r="J38" s="52">
        <v>0</v>
      </c>
      <c r="K38" s="52">
        <v>0</v>
      </c>
      <c r="L38" s="52">
        <v>16.5</v>
      </c>
      <c r="M38" s="52">
        <v>11.5</v>
      </c>
      <c r="N38" s="52">
        <v>42</v>
      </c>
      <c r="O38" s="52">
        <v>1</v>
      </c>
    </row>
    <row r="39" spans="1:15" s="19" customFormat="1" ht="12.75">
      <c r="A39" s="47">
        <v>6</v>
      </c>
      <c r="B39" s="48" t="s">
        <v>25</v>
      </c>
      <c r="C39" s="38" t="s">
        <v>111</v>
      </c>
      <c r="D39" s="52">
        <v>0.08</v>
      </c>
      <c r="E39" s="52">
        <v>7.2</v>
      </c>
      <c r="F39" s="52">
        <v>0.1</v>
      </c>
      <c r="G39" s="52">
        <v>66</v>
      </c>
      <c r="H39" s="51" t="s">
        <v>26</v>
      </c>
      <c r="I39" s="52">
        <v>0</v>
      </c>
      <c r="J39" s="52">
        <v>0</v>
      </c>
      <c r="K39" s="52">
        <v>40</v>
      </c>
      <c r="L39" s="52">
        <v>0</v>
      </c>
      <c r="M39" s="52">
        <v>2.4</v>
      </c>
      <c r="N39" s="52">
        <v>3</v>
      </c>
      <c r="O39" s="52">
        <v>0.02</v>
      </c>
    </row>
    <row r="40" spans="1:15" s="19" customFormat="1" ht="26.25" customHeight="1">
      <c r="A40" s="47">
        <v>7</v>
      </c>
      <c r="B40" s="39" t="s">
        <v>123</v>
      </c>
      <c r="C40" s="38" t="s">
        <v>125</v>
      </c>
      <c r="D40" s="52">
        <v>0.6</v>
      </c>
      <c r="E40" s="52">
        <v>0.6</v>
      </c>
      <c r="F40" s="52">
        <v>14.7</v>
      </c>
      <c r="G40" s="52">
        <v>69.5</v>
      </c>
      <c r="H40" s="52"/>
      <c r="I40" s="52">
        <v>0.02</v>
      </c>
      <c r="J40" s="52">
        <v>15</v>
      </c>
      <c r="K40" s="52">
        <v>0.04</v>
      </c>
      <c r="L40" s="52">
        <v>9.4E-2</v>
      </c>
      <c r="M40" s="52">
        <v>23.2</v>
      </c>
      <c r="N40" s="52">
        <v>17.5</v>
      </c>
      <c r="O40" s="52">
        <v>2.9</v>
      </c>
    </row>
    <row r="41" spans="1:15" ht="24" customHeight="1">
      <c r="A41" s="47"/>
      <c r="B41" s="4" t="s">
        <v>29</v>
      </c>
      <c r="C41" s="57">
        <v>668</v>
      </c>
      <c r="D41" s="42">
        <f>SUM(D34:D40)</f>
        <v>27.03</v>
      </c>
      <c r="E41" s="42">
        <f>SUM(E34:E40)</f>
        <v>37.85</v>
      </c>
      <c r="F41" s="42">
        <f>SUM(F34:F40)</f>
        <v>86.399999999999991</v>
      </c>
      <c r="G41" s="42">
        <f>SUM(G34:G40)</f>
        <v>806.80000000000007</v>
      </c>
      <c r="H41" s="42"/>
      <c r="I41" s="42">
        <f t="shared" ref="I41:O41" si="3">SUM(I34:I40)</f>
        <v>0.32000000000000006</v>
      </c>
      <c r="J41" s="42">
        <f t="shared" si="3"/>
        <v>19.8</v>
      </c>
      <c r="K41" s="42">
        <f t="shared" si="3"/>
        <v>40.24</v>
      </c>
      <c r="L41" s="42">
        <f t="shared" si="3"/>
        <v>79.093999999999994</v>
      </c>
      <c r="M41" s="42">
        <f t="shared" si="3"/>
        <v>228.2</v>
      </c>
      <c r="N41" s="42">
        <f t="shared" si="3"/>
        <v>399.4</v>
      </c>
      <c r="O41" s="42">
        <f t="shared" si="3"/>
        <v>8.42</v>
      </c>
    </row>
    <row r="42" spans="1:15" ht="16.5" customHeight="1">
      <c r="A42" s="47"/>
      <c r="B42" s="64" t="s">
        <v>30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s="19" customFormat="1" ht="29.25" customHeight="1">
      <c r="A43" s="47">
        <v>1</v>
      </c>
      <c r="B43" s="48" t="s">
        <v>153</v>
      </c>
      <c r="C43" s="38" t="s">
        <v>113</v>
      </c>
      <c r="D43" s="52">
        <v>0.56000000000000005</v>
      </c>
      <c r="E43" s="52">
        <v>0</v>
      </c>
      <c r="F43" s="52">
        <v>1</v>
      </c>
      <c r="G43" s="52">
        <v>6</v>
      </c>
      <c r="H43" s="51" t="s">
        <v>152</v>
      </c>
      <c r="I43" s="52">
        <v>0</v>
      </c>
      <c r="J43" s="52">
        <v>2.1</v>
      </c>
      <c r="K43" s="52">
        <v>0</v>
      </c>
      <c r="L43" s="52">
        <v>8.4</v>
      </c>
      <c r="M43" s="52">
        <v>8.4</v>
      </c>
      <c r="N43" s="52">
        <v>14.4</v>
      </c>
      <c r="O43" s="52">
        <v>0.4</v>
      </c>
    </row>
    <row r="44" spans="1:15" s="19" customFormat="1" ht="30.75" customHeight="1">
      <c r="A44" s="47">
        <v>2</v>
      </c>
      <c r="B44" s="6" t="s">
        <v>45</v>
      </c>
      <c r="C44" s="49" t="s">
        <v>128</v>
      </c>
      <c r="D44" s="50">
        <v>1.8</v>
      </c>
      <c r="E44" s="50">
        <v>5</v>
      </c>
      <c r="F44" s="50">
        <v>12.3</v>
      </c>
      <c r="G44" s="50">
        <v>102</v>
      </c>
      <c r="H44" s="49" t="s">
        <v>46</v>
      </c>
      <c r="I44" s="50">
        <v>0</v>
      </c>
      <c r="J44" s="50">
        <v>22.2</v>
      </c>
      <c r="K44" s="50">
        <v>0.2</v>
      </c>
      <c r="L44" s="50">
        <v>27.4</v>
      </c>
      <c r="M44" s="50">
        <v>54.5</v>
      </c>
      <c r="N44" s="50">
        <v>51.8</v>
      </c>
      <c r="O44" s="52">
        <v>1.3</v>
      </c>
    </row>
    <row r="45" spans="1:15" s="19" customFormat="1" ht="33.75" customHeight="1">
      <c r="A45" s="47">
        <v>3</v>
      </c>
      <c r="B45" s="6" t="s">
        <v>47</v>
      </c>
      <c r="C45" s="51" t="s">
        <v>114</v>
      </c>
      <c r="D45" s="7">
        <v>15.3</v>
      </c>
      <c r="E45" s="7">
        <v>8.2200000000000006</v>
      </c>
      <c r="F45" s="7">
        <v>0.92</v>
      </c>
      <c r="G45" s="7">
        <v>131.4</v>
      </c>
      <c r="H45" s="41" t="s">
        <v>48</v>
      </c>
      <c r="I45" s="7">
        <v>0.1</v>
      </c>
      <c r="J45" s="7">
        <v>0.5</v>
      </c>
      <c r="K45" s="7">
        <v>0</v>
      </c>
      <c r="L45" s="7">
        <v>41.2</v>
      </c>
      <c r="M45" s="7">
        <v>15.46</v>
      </c>
      <c r="N45" s="7">
        <v>176.1</v>
      </c>
      <c r="O45" s="7">
        <v>0.9</v>
      </c>
    </row>
    <row r="46" spans="1:15" s="19" customFormat="1" ht="30.75" customHeight="1">
      <c r="A46" s="47">
        <v>4</v>
      </c>
      <c r="B46" s="48" t="s">
        <v>49</v>
      </c>
      <c r="C46" s="51" t="s">
        <v>121</v>
      </c>
      <c r="D46" s="52">
        <v>3.63</v>
      </c>
      <c r="E46" s="52">
        <v>7.1</v>
      </c>
      <c r="F46" s="52">
        <v>25.2</v>
      </c>
      <c r="G46" s="52">
        <v>189</v>
      </c>
      <c r="H46" s="51" t="s">
        <v>139</v>
      </c>
      <c r="I46" s="52">
        <v>0.2</v>
      </c>
      <c r="J46" s="52">
        <v>25.9</v>
      </c>
      <c r="K46" s="52">
        <v>0</v>
      </c>
      <c r="L46" s="52">
        <v>36.6</v>
      </c>
      <c r="M46" s="52">
        <v>24.6</v>
      </c>
      <c r="N46" s="52">
        <v>100.4</v>
      </c>
      <c r="O46" s="52">
        <v>1.48</v>
      </c>
    </row>
    <row r="47" spans="1:15" s="19" customFormat="1" ht="22.5" customHeight="1">
      <c r="A47" s="47">
        <v>5</v>
      </c>
      <c r="B47" s="48" t="s">
        <v>104</v>
      </c>
      <c r="C47" s="51" t="s">
        <v>109</v>
      </c>
      <c r="D47" s="52">
        <v>0.67</v>
      </c>
      <c r="E47" s="52">
        <v>0.27</v>
      </c>
      <c r="F47" s="52">
        <v>20.76</v>
      </c>
      <c r="G47" s="52">
        <v>88.2</v>
      </c>
      <c r="H47" s="51" t="s">
        <v>103</v>
      </c>
      <c r="I47" s="52">
        <v>0</v>
      </c>
      <c r="J47" s="52">
        <v>100</v>
      </c>
      <c r="K47" s="52">
        <v>0</v>
      </c>
      <c r="L47" s="52">
        <v>3.44</v>
      </c>
      <c r="M47" s="52">
        <v>21.34</v>
      </c>
      <c r="N47" s="52">
        <v>3.44</v>
      </c>
      <c r="O47" s="52">
        <v>0.6</v>
      </c>
    </row>
    <row r="48" spans="1:15" s="19" customFormat="1" ht="24" customHeight="1">
      <c r="A48" s="47">
        <v>6</v>
      </c>
      <c r="B48" s="48" t="s">
        <v>23</v>
      </c>
      <c r="C48" s="38" t="s">
        <v>110</v>
      </c>
      <c r="D48" s="3">
        <v>3.95</v>
      </c>
      <c r="E48" s="52">
        <v>0.5</v>
      </c>
      <c r="F48" s="52">
        <v>24.15</v>
      </c>
      <c r="G48" s="52">
        <v>116.9</v>
      </c>
      <c r="H48" s="52"/>
      <c r="I48" s="52">
        <v>0.1</v>
      </c>
      <c r="J48" s="52">
        <v>0</v>
      </c>
      <c r="K48" s="52">
        <v>0</v>
      </c>
      <c r="L48" s="52">
        <v>16.5</v>
      </c>
      <c r="M48" s="52">
        <v>11.5</v>
      </c>
      <c r="N48" s="52">
        <v>42</v>
      </c>
      <c r="O48" s="52">
        <v>1</v>
      </c>
    </row>
    <row r="49" spans="1:15" s="19" customFormat="1" ht="22.5" customHeight="1">
      <c r="A49" s="47">
        <v>7</v>
      </c>
      <c r="B49" s="48" t="s">
        <v>24</v>
      </c>
      <c r="C49" s="38" t="s">
        <v>110</v>
      </c>
      <c r="D49" s="52">
        <v>4.25</v>
      </c>
      <c r="E49" s="3">
        <v>1.65</v>
      </c>
      <c r="F49" s="3">
        <v>21.25</v>
      </c>
      <c r="G49" s="3">
        <v>129</v>
      </c>
      <c r="H49" s="52"/>
      <c r="I49" s="52">
        <v>0.1</v>
      </c>
      <c r="J49" s="52">
        <v>0</v>
      </c>
      <c r="K49" s="52">
        <v>0</v>
      </c>
      <c r="L49" s="52">
        <v>16.5</v>
      </c>
      <c r="M49" s="52">
        <v>11.5</v>
      </c>
      <c r="N49" s="52">
        <v>42</v>
      </c>
      <c r="O49" s="52">
        <v>1</v>
      </c>
    </row>
    <row r="50" spans="1:15" s="19" customFormat="1" ht="26.25" customHeight="1">
      <c r="A50" s="47">
        <v>8</v>
      </c>
      <c r="B50" s="39" t="s">
        <v>123</v>
      </c>
      <c r="C50" s="38" t="s">
        <v>125</v>
      </c>
      <c r="D50" s="52">
        <v>0.6</v>
      </c>
      <c r="E50" s="52">
        <v>0.6</v>
      </c>
      <c r="F50" s="52">
        <v>14.7</v>
      </c>
      <c r="G50" s="52">
        <v>69.5</v>
      </c>
      <c r="H50" s="52"/>
      <c r="I50" s="52">
        <v>0.02</v>
      </c>
      <c r="J50" s="52">
        <v>15</v>
      </c>
      <c r="K50" s="52">
        <v>0.04</v>
      </c>
      <c r="L50" s="52">
        <v>9.4E-2</v>
      </c>
      <c r="M50" s="52">
        <v>23.2</v>
      </c>
      <c r="N50" s="52">
        <v>17.5</v>
      </c>
      <c r="O50" s="52">
        <v>2.9</v>
      </c>
    </row>
    <row r="51" spans="1:15" ht="19.5" customHeight="1">
      <c r="A51" s="47"/>
      <c r="B51" s="4" t="s">
        <v>29</v>
      </c>
      <c r="C51" s="57">
        <v>1049</v>
      </c>
      <c r="D51" s="42">
        <f>SUM(D43:D49)</f>
        <v>30.16</v>
      </c>
      <c r="E51" s="42">
        <f>SUM(E43:E49)</f>
        <v>22.74</v>
      </c>
      <c r="F51" s="42">
        <f>SUM(F43:F49)</f>
        <v>105.58000000000001</v>
      </c>
      <c r="G51" s="42">
        <f>SUM(G43:G49)</f>
        <v>762.5</v>
      </c>
      <c r="H51" s="42"/>
      <c r="I51" s="42">
        <f t="shared" ref="I51:O51" si="4">SUM(I43:I49)</f>
        <v>0.5</v>
      </c>
      <c r="J51" s="42">
        <f t="shared" si="4"/>
        <v>150.69999999999999</v>
      </c>
      <c r="K51" s="42">
        <f t="shared" si="4"/>
        <v>0.2</v>
      </c>
      <c r="L51" s="42">
        <f t="shared" si="4"/>
        <v>150.04</v>
      </c>
      <c r="M51" s="42">
        <f t="shared" si="4"/>
        <v>147.30000000000001</v>
      </c>
      <c r="N51" s="42">
        <f t="shared" si="4"/>
        <v>430.14000000000004</v>
      </c>
      <c r="O51" s="42">
        <f t="shared" si="4"/>
        <v>6.68</v>
      </c>
    </row>
    <row r="52" spans="1:15" ht="25.5" customHeight="1">
      <c r="A52" s="43"/>
      <c r="B52" s="29" t="s">
        <v>38</v>
      </c>
      <c r="C52" s="30">
        <f>C51+C41</f>
        <v>1717</v>
      </c>
      <c r="D52" s="31">
        <f>D51+D41</f>
        <v>57.19</v>
      </c>
      <c r="E52" s="31">
        <f>E51+E41</f>
        <v>60.59</v>
      </c>
      <c r="F52" s="31">
        <f>F51+F41</f>
        <v>191.98000000000002</v>
      </c>
      <c r="G52" s="31">
        <f>G51+G41</f>
        <v>1569.3000000000002</v>
      </c>
      <c r="H52" s="31"/>
      <c r="I52" s="31">
        <f t="shared" ref="I52:O52" si="5">I51+I41</f>
        <v>0.82000000000000006</v>
      </c>
      <c r="J52" s="31">
        <f t="shared" si="5"/>
        <v>170.5</v>
      </c>
      <c r="K52" s="31">
        <f t="shared" si="5"/>
        <v>40.440000000000005</v>
      </c>
      <c r="L52" s="31">
        <f t="shared" si="5"/>
        <v>229.13399999999999</v>
      </c>
      <c r="M52" s="31">
        <f t="shared" si="5"/>
        <v>375.5</v>
      </c>
      <c r="N52" s="31">
        <f t="shared" si="5"/>
        <v>829.54</v>
      </c>
      <c r="O52" s="31">
        <f t="shared" si="5"/>
        <v>15.1</v>
      </c>
    </row>
    <row r="53" spans="1:15" ht="25.5" customHeight="1">
      <c r="A53" s="61">
        <v>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ht="24" customHeight="1">
      <c r="A54" s="44"/>
      <c r="B54" s="65" t="s">
        <v>51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33.75" customHeight="1">
      <c r="A55" s="66" t="s">
        <v>1</v>
      </c>
      <c r="B55" s="64" t="s">
        <v>2</v>
      </c>
      <c r="C55" s="64" t="s">
        <v>3</v>
      </c>
      <c r="D55" s="64" t="s">
        <v>4</v>
      </c>
      <c r="E55" s="64"/>
      <c r="F55" s="64"/>
      <c r="G55" s="64" t="s">
        <v>5</v>
      </c>
      <c r="H55" s="67" t="s">
        <v>6</v>
      </c>
      <c r="I55" s="64" t="s">
        <v>7</v>
      </c>
      <c r="J55" s="64"/>
      <c r="K55" s="64"/>
      <c r="L55" s="64" t="s">
        <v>8</v>
      </c>
      <c r="M55" s="64"/>
      <c r="N55" s="64"/>
      <c r="O55" s="64"/>
    </row>
    <row r="56" spans="1:15" ht="30.75" customHeight="1">
      <c r="A56" s="66"/>
      <c r="B56" s="64"/>
      <c r="C56" s="64"/>
      <c r="D56" s="57" t="s">
        <v>9</v>
      </c>
      <c r="E56" s="57" t="s">
        <v>10</v>
      </c>
      <c r="F56" s="57" t="s">
        <v>11</v>
      </c>
      <c r="G56" s="64"/>
      <c r="H56" s="67"/>
      <c r="I56" s="57" t="s">
        <v>12</v>
      </c>
      <c r="J56" s="57" t="s">
        <v>13</v>
      </c>
      <c r="K56" s="57" t="s">
        <v>14</v>
      </c>
      <c r="L56" s="57" t="s">
        <v>15</v>
      </c>
      <c r="M56" s="57" t="s">
        <v>16</v>
      </c>
      <c r="N56" s="57" t="s">
        <v>17</v>
      </c>
      <c r="O56" s="57" t="s">
        <v>18</v>
      </c>
    </row>
    <row r="57" spans="1:15" s="20" customFormat="1" ht="12.75">
      <c r="A57" s="2">
        <v>1</v>
      </c>
      <c r="B57" s="57">
        <v>2</v>
      </c>
      <c r="C57" s="57">
        <v>3</v>
      </c>
      <c r="D57" s="57">
        <v>4</v>
      </c>
      <c r="E57" s="2">
        <v>5</v>
      </c>
      <c r="F57" s="57">
        <v>6</v>
      </c>
      <c r="G57" s="2">
        <v>7</v>
      </c>
      <c r="H57" s="57">
        <v>8</v>
      </c>
      <c r="I57" s="57">
        <v>9</v>
      </c>
      <c r="J57" s="57">
        <v>10</v>
      </c>
      <c r="K57" s="2">
        <v>11</v>
      </c>
      <c r="L57" s="57">
        <v>12</v>
      </c>
      <c r="M57" s="2">
        <v>13</v>
      </c>
      <c r="N57" s="57">
        <v>14</v>
      </c>
      <c r="O57" s="57">
        <v>15</v>
      </c>
    </row>
    <row r="58" spans="1:15" ht="15" customHeight="1">
      <c r="A58" s="47"/>
      <c r="B58" s="64" t="s">
        <v>19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s="19" customFormat="1" ht="29.25" customHeight="1">
      <c r="A59" s="47">
        <v>1</v>
      </c>
      <c r="B59" s="48" t="s">
        <v>52</v>
      </c>
      <c r="C59" s="51" t="s">
        <v>147</v>
      </c>
      <c r="D59" s="52">
        <v>4.5999999999999996</v>
      </c>
      <c r="E59" s="52">
        <v>7.7</v>
      </c>
      <c r="F59" s="52">
        <v>23.2</v>
      </c>
      <c r="G59" s="52">
        <v>165.4</v>
      </c>
      <c r="H59" s="51" t="s">
        <v>53</v>
      </c>
      <c r="I59" s="52">
        <v>0.1</v>
      </c>
      <c r="J59" s="52">
        <v>0</v>
      </c>
      <c r="K59" s="52">
        <v>0</v>
      </c>
      <c r="L59" s="52">
        <v>7.9</v>
      </c>
      <c r="M59" s="52">
        <v>11.4</v>
      </c>
      <c r="N59" s="52">
        <v>38.1</v>
      </c>
      <c r="O59" s="52">
        <v>0.9</v>
      </c>
    </row>
    <row r="60" spans="1:15" s="19" customFormat="1" ht="27" customHeight="1">
      <c r="A60" s="47">
        <v>2</v>
      </c>
      <c r="B60" s="48" t="s">
        <v>73</v>
      </c>
      <c r="C60" s="51" t="s">
        <v>109</v>
      </c>
      <c r="D60" s="52">
        <v>0.1</v>
      </c>
      <c r="E60" s="52">
        <v>0</v>
      </c>
      <c r="F60" s="52">
        <v>26.9</v>
      </c>
      <c r="G60" s="52">
        <v>110.2</v>
      </c>
      <c r="H60" s="51" t="s">
        <v>74</v>
      </c>
      <c r="I60" s="52">
        <v>0</v>
      </c>
      <c r="J60" s="52">
        <v>3</v>
      </c>
      <c r="K60" s="52">
        <v>0</v>
      </c>
      <c r="L60" s="52">
        <v>5</v>
      </c>
      <c r="M60" s="52">
        <v>15.2</v>
      </c>
      <c r="N60" s="52">
        <v>9.1</v>
      </c>
      <c r="O60" s="52">
        <v>0.1</v>
      </c>
    </row>
    <row r="61" spans="1:15" s="19" customFormat="1" ht="21.75" customHeight="1">
      <c r="A61" s="47">
        <v>3</v>
      </c>
      <c r="B61" s="48" t="s">
        <v>23</v>
      </c>
      <c r="C61" s="38" t="s">
        <v>110</v>
      </c>
      <c r="D61" s="3">
        <v>3.95</v>
      </c>
      <c r="E61" s="52">
        <v>0.5</v>
      </c>
      <c r="F61" s="52">
        <v>24.15</v>
      </c>
      <c r="G61" s="52">
        <v>116.9</v>
      </c>
      <c r="H61" s="52"/>
      <c r="I61" s="52">
        <v>0.1</v>
      </c>
      <c r="J61" s="52">
        <v>0</v>
      </c>
      <c r="K61" s="52">
        <v>0</v>
      </c>
      <c r="L61" s="52">
        <v>16.5</v>
      </c>
      <c r="M61" s="52">
        <v>11.5</v>
      </c>
      <c r="N61" s="52">
        <v>42</v>
      </c>
      <c r="O61" s="52">
        <v>1</v>
      </c>
    </row>
    <row r="62" spans="1:15" s="19" customFormat="1" ht="21.75" customHeight="1">
      <c r="A62" s="47">
        <v>4</v>
      </c>
      <c r="B62" s="48" t="s">
        <v>24</v>
      </c>
      <c r="C62" s="38" t="s">
        <v>110</v>
      </c>
      <c r="D62" s="52">
        <v>4.25</v>
      </c>
      <c r="E62" s="3">
        <v>1.65</v>
      </c>
      <c r="F62" s="3">
        <v>21.25</v>
      </c>
      <c r="G62" s="3">
        <v>129</v>
      </c>
      <c r="H62" s="52"/>
      <c r="I62" s="52">
        <v>0.1</v>
      </c>
      <c r="J62" s="52">
        <v>0</v>
      </c>
      <c r="K62" s="52">
        <v>0</v>
      </c>
      <c r="L62" s="52">
        <v>16.5</v>
      </c>
      <c r="M62" s="52">
        <v>11.5</v>
      </c>
      <c r="N62" s="52">
        <v>42</v>
      </c>
      <c r="O62" s="52">
        <v>1</v>
      </c>
    </row>
    <row r="63" spans="1:15" s="19" customFormat="1" ht="22.5" customHeight="1">
      <c r="A63" s="47">
        <v>5</v>
      </c>
      <c r="B63" s="48" t="s">
        <v>25</v>
      </c>
      <c r="C63" s="38" t="s">
        <v>111</v>
      </c>
      <c r="D63" s="52">
        <v>0.08</v>
      </c>
      <c r="E63" s="52">
        <v>7.2</v>
      </c>
      <c r="F63" s="52">
        <v>0.1</v>
      </c>
      <c r="G63" s="52">
        <v>66</v>
      </c>
      <c r="H63" s="51" t="s">
        <v>26</v>
      </c>
      <c r="I63" s="52">
        <v>0</v>
      </c>
      <c r="J63" s="52">
        <v>0</v>
      </c>
      <c r="K63" s="52">
        <v>40</v>
      </c>
      <c r="L63" s="52">
        <v>0</v>
      </c>
      <c r="M63" s="52">
        <v>2.4</v>
      </c>
      <c r="N63" s="52">
        <v>3</v>
      </c>
      <c r="O63" s="52">
        <v>0.02</v>
      </c>
    </row>
    <row r="64" spans="1:15" s="19" customFormat="1" ht="31.5" customHeight="1">
      <c r="A64" s="47">
        <v>6</v>
      </c>
      <c r="B64" s="48" t="s">
        <v>54</v>
      </c>
      <c r="C64" s="51" t="s">
        <v>117</v>
      </c>
      <c r="D64" s="52">
        <v>4.4000000000000004</v>
      </c>
      <c r="E64" s="52">
        <v>3</v>
      </c>
      <c r="F64" s="52">
        <v>6.5</v>
      </c>
      <c r="G64" s="52">
        <v>96.2</v>
      </c>
      <c r="H64" s="52"/>
      <c r="I64" s="52">
        <v>0.05</v>
      </c>
      <c r="J64" s="52">
        <v>12.5</v>
      </c>
      <c r="K64" s="52"/>
      <c r="L64" s="52">
        <v>50</v>
      </c>
      <c r="M64" s="52">
        <v>15</v>
      </c>
      <c r="N64" s="52">
        <v>35</v>
      </c>
      <c r="O64" s="52">
        <v>0.75</v>
      </c>
    </row>
    <row r="65" spans="1:15" ht="27.75" customHeight="1">
      <c r="A65" s="47"/>
      <c r="B65" s="4" t="s">
        <v>29</v>
      </c>
      <c r="C65" s="57">
        <v>665</v>
      </c>
      <c r="D65" s="42">
        <f>SUM(D59:D64)</f>
        <v>17.38</v>
      </c>
      <c r="E65" s="42">
        <f>SUM(E59:E64)</f>
        <v>20.05</v>
      </c>
      <c r="F65" s="42">
        <f>SUM(F59:F64)</f>
        <v>102.1</v>
      </c>
      <c r="G65" s="42">
        <f>SUM(G59:G64)</f>
        <v>683.7</v>
      </c>
      <c r="H65" s="42"/>
      <c r="I65" s="42">
        <f t="shared" ref="I65:O65" si="6">SUM(I59:I64)</f>
        <v>0.35000000000000003</v>
      </c>
      <c r="J65" s="42">
        <f t="shared" si="6"/>
        <v>15.5</v>
      </c>
      <c r="K65" s="42">
        <f t="shared" si="6"/>
        <v>40</v>
      </c>
      <c r="L65" s="42">
        <f t="shared" si="6"/>
        <v>95.9</v>
      </c>
      <c r="M65" s="42">
        <f t="shared" si="6"/>
        <v>67</v>
      </c>
      <c r="N65" s="42">
        <f t="shared" si="6"/>
        <v>169.2</v>
      </c>
      <c r="O65" s="42">
        <f t="shared" si="6"/>
        <v>3.77</v>
      </c>
    </row>
    <row r="66" spans="1:15" ht="18" customHeight="1">
      <c r="A66" s="47"/>
      <c r="B66" s="64" t="s">
        <v>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s="19" customFormat="1" ht="29.25" customHeight="1">
      <c r="A67" s="47">
        <v>1</v>
      </c>
      <c r="B67" s="48" t="s">
        <v>151</v>
      </c>
      <c r="C67" s="38" t="s">
        <v>113</v>
      </c>
      <c r="D67" s="40">
        <v>0.6</v>
      </c>
      <c r="E67" s="40">
        <v>0</v>
      </c>
      <c r="F67" s="40">
        <v>2.1</v>
      </c>
      <c r="G67" s="40">
        <v>12</v>
      </c>
      <c r="H67" s="51" t="s">
        <v>152</v>
      </c>
      <c r="I67" s="40">
        <v>0</v>
      </c>
      <c r="J67" s="40">
        <v>6.3</v>
      </c>
      <c r="K67" s="40">
        <v>0</v>
      </c>
      <c r="L67" s="40">
        <v>9</v>
      </c>
      <c r="M67" s="40">
        <v>6</v>
      </c>
      <c r="N67" s="40">
        <v>15.6</v>
      </c>
      <c r="O67" s="40">
        <v>0.6</v>
      </c>
    </row>
    <row r="68" spans="1:15" s="19" customFormat="1" ht="23.25" customHeight="1">
      <c r="A68" s="47">
        <v>2</v>
      </c>
      <c r="B68" s="48" t="s">
        <v>55</v>
      </c>
      <c r="C68" s="51" t="s">
        <v>126</v>
      </c>
      <c r="D68" s="52">
        <v>1.7</v>
      </c>
      <c r="E68" s="52">
        <v>2.7</v>
      </c>
      <c r="F68" s="52">
        <v>13.3</v>
      </c>
      <c r="G68" s="52">
        <v>85.2</v>
      </c>
      <c r="H68" s="51" t="s">
        <v>56</v>
      </c>
      <c r="I68" s="52">
        <v>0.1</v>
      </c>
      <c r="J68" s="52">
        <v>16.5</v>
      </c>
      <c r="K68" s="52">
        <v>0.2</v>
      </c>
      <c r="L68" s="52">
        <v>24.3</v>
      </c>
      <c r="M68" s="52">
        <v>23.6</v>
      </c>
      <c r="N68" s="52">
        <v>55.1</v>
      </c>
      <c r="O68" s="52">
        <v>1</v>
      </c>
    </row>
    <row r="69" spans="1:15" s="19" customFormat="1" ht="33" customHeight="1">
      <c r="A69" s="47">
        <v>3</v>
      </c>
      <c r="B69" s="48" t="s">
        <v>142</v>
      </c>
      <c r="C69" s="51" t="s">
        <v>141</v>
      </c>
      <c r="D69" s="52">
        <v>16.5</v>
      </c>
      <c r="E69" s="52">
        <v>24.2</v>
      </c>
      <c r="F69" s="52">
        <v>14.3</v>
      </c>
      <c r="G69" s="52">
        <v>309.5</v>
      </c>
      <c r="H69" s="51" t="s">
        <v>143</v>
      </c>
      <c r="I69" s="52">
        <v>7.0000000000000007E-2</v>
      </c>
      <c r="J69" s="52">
        <v>0.33</v>
      </c>
      <c r="K69" s="52">
        <v>0.4</v>
      </c>
      <c r="L69" s="52">
        <v>55.77</v>
      </c>
      <c r="M69" s="52">
        <v>43.1</v>
      </c>
      <c r="N69" s="52">
        <v>169.2</v>
      </c>
      <c r="O69" s="52">
        <v>2.8</v>
      </c>
    </row>
    <row r="70" spans="1:15" s="19" customFormat="1" ht="32.25" customHeight="1">
      <c r="A70" s="47">
        <v>4</v>
      </c>
      <c r="B70" s="48" t="s">
        <v>57</v>
      </c>
      <c r="C70" s="51" t="s">
        <v>121</v>
      </c>
      <c r="D70" s="52">
        <v>10.62</v>
      </c>
      <c r="E70" s="52">
        <v>11.465</v>
      </c>
      <c r="F70" s="52">
        <v>47.8</v>
      </c>
      <c r="G70" s="52">
        <v>336</v>
      </c>
      <c r="H70" s="51" t="s">
        <v>129</v>
      </c>
      <c r="I70" s="52">
        <v>0.2</v>
      </c>
      <c r="J70" s="52">
        <v>0</v>
      </c>
      <c r="K70" s="52">
        <v>0</v>
      </c>
      <c r="L70" s="52">
        <v>168.6</v>
      </c>
      <c r="M70" s="52">
        <v>31.6</v>
      </c>
      <c r="N70" s="52">
        <v>252.4</v>
      </c>
      <c r="O70" s="52">
        <v>5.7</v>
      </c>
    </row>
    <row r="71" spans="1:15" s="19" customFormat="1" ht="27" customHeight="1">
      <c r="A71" s="47">
        <v>5</v>
      </c>
      <c r="B71" s="48" t="s">
        <v>36</v>
      </c>
      <c r="C71" s="51" t="s">
        <v>109</v>
      </c>
      <c r="D71" s="52">
        <v>0</v>
      </c>
      <c r="E71" s="52">
        <v>0</v>
      </c>
      <c r="F71" s="52">
        <v>19.399999999999999</v>
      </c>
      <c r="G71" s="52">
        <v>77.400000000000006</v>
      </c>
      <c r="H71" s="51" t="s">
        <v>37</v>
      </c>
      <c r="I71" s="52">
        <v>0</v>
      </c>
      <c r="J71" s="52">
        <v>0</v>
      </c>
      <c r="K71" s="52">
        <v>0</v>
      </c>
      <c r="L71" s="52">
        <v>2</v>
      </c>
      <c r="M71" s="52">
        <v>9.4</v>
      </c>
      <c r="N71" s="52">
        <v>0</v>
      </c>
      <c r="O71" s="52">
        <v>0</v>
      </c>
    </row>
    <row r="72" spans="1:15" s="19" customFormat="1" ht="18" customHeight="1">
      <c r="A72" s="47">
        <v>6</v>
      </c>
      <c r="B72" s="48" t="s">
        <v>23</v>
      </c>
      <c r="C72" s="38" t="s">
        <v>110</v>
      </c>
      <c r="D72" s="3">
        <v>3.95</v>
      </c>
      <c r="E72" s="52">
        <v>0.5</v>
      </c>
      <c r="F72" s="52">
        <v>24.15</v>
      </c>
      <c r="G72" s="52">
        <v>116.9</v>
      </c>
      <c r="H72" s="52"/>
      <c r="I72" s="52">
        <v>0.1</v>
      </c>
      <c r="J72" s="52">
        <v>0</v>
      </c>
      <c r="K72" s="52">
        <v>0</v>
      </c>
      <c r="L72" s="52">
        <v>16.5</v>
      </c>
      <c r="M72" s="52">
        <v>11.5</v>
      </c>
      <c r="N72" s="52">
        <v>42</v>
      </c>
      <c r="O72" s="52">
        <v>1</v>
      </c>
    </row>
    <row r="73" spans="1:15" s="19" customFormat="1" ht="21.75" customHeight="1">
      <c r="A73" s="47">
        <v>7</v>
      </c>
      <c r="B73" s="48" t="s">
        <v>24</v>
      </c>
      <c r="C73" s="38" t="s">
        <v>110</v>
      </c>
      <c r="D73" s="52">
        <v>4.25</v>
      </c>
      <c r="E73" s="3">
        <v>1.65</v>
      </c>
      <c r="F73" s="3">
        <v>21.25</v>
      </c>
      <c r="G73" s="3">
        <v>129</v>
      </c>
      <c r="H73" s="52"/>
      <c r="I73" s="52">
        <v>0.1</v>
      </c>
      <c r="J73" s="52">
        <v>0</v>
      </c>
      <c r="K73" s="52">
        <v>0</v>
      </c>
      <c r="L73" s="52">
        <v>16.5</v>
      </c>
      <c r="M73" s="52">
        <v>11.5</v>
      </c>
      <c r="N73" s="52">
        <v>42</v>
      </c>
      <c r="O73" s="52">
        <v>1</v>
      </c>
    </row>
    <row r="74" spans="1:15" s="19" customFormat="1" ht="31.5" customHeight="1">
      <c r="A74" s="47">
        <v>8</v>
      </c>
      <c r="B74" s="39" t="s">
        <v>123</v>
      </c>
      <c r="C74" s="38" t="s">
        <v>125</v>
      </c>
      <c r="D74" s="52">
        <v>0.6</v>
      </c>
      <c r="E74" s="52">
        <v>0.6</v>
      </c>
      <c r="F74" s="52">
        <v>14.7</v>
      </c>
      <c r="G74" s="52">
        <v>69.5</v>
      </c>
      <c r="H74" s="52"/>
      <c r="I74" s="52">
        <v>0.02</v>
      </c>
      <c r="J74" s="52">
        <v>15</v>
      </c>
      <c r="K74" s="52">
        <v>0.04</v>
      </c>
      <c r="L74" s="52">
        <v>9.4E-2</v>
      </c>
      <c r="M74" s="52">
        <v>23.2</v>
      </c>
      <c r="N74" s="52">
        <v>17.5</v>
      </c>
      <c r="O74" s="52">
        <v>2.9</v>
      </c>
    </row>
    <row r="75" spans="1:15" ht="22.5" customHeight="1">
      <c r="A75" s="47"/>
      <c r="B75" s="4" t="s">
        <v>29</v>
      </c>
      <c r="C75" s="57">
        <v>1080</v>
      </c>
      <c r="D75" s="42">
        <f>SUM(D67:D73)</f>
        <v>37.620000000000005</v>
      </c>
      <c r="E75" s="42">
        <f>SUM(E67:E73)</f>
        <v>40.514999999999993</v>
      </c>
      <c r="F75" s="42">
        <f>SUM(F67:F73)</f>
        <v>142.30000000000001</v>
      </c>
      <c r="G75" s="42">
        <f>SUM(G67:G73)</f>
        <v>1066</v>
      </c>
      <c r="H75" s="42"/>
      <c r="I75" s="42">
        <f t="shared" ref="I75:O75" si="7">SUM(I67:I73)</f>
        <v>0.56999999999999995</v>
      </c>
      <c r="J75" s="42">
        <f t="shared" si="7"/>
        <v>23.13</v>
      </c>
      <c r="K75" s="42">
        <f t="shared" si="7"/>
        <v>0.60000000000000009</v>
      </c>
      <c r="L75" s="42">
        <f t="shared" si="7"/>
        <v>292.66999999999996</v>
      </c>
      <c r="M75" s="42">
        <f t="shared" si="7"/>
        <v>136.70000000000002</v>
      </c>
      <c r="N75" s="42">
        <f t="shared" si="7"/>
        <v>576.29999999999995</v>
      </c>
      <c r="O75" s="42">
        <f t="shared" si="7"/>
        <v>12.100000000000001</v>
      </c>
    </row>
    <row r="76" spans="1:15" ht="20.25" customHeight="1">
      <c r="A76" s="47"/>
      <c r="B76" s="5" t="s">
        <v>38</v>
      </c>
      <c r="C76" s="57">
        <f>C65+C75</f>
        <v>1745</v>
      </c>
      <c r="D76" s="42">
        <f>D75+D65</f>
        <v>55</v>
      </c>
      <c r="E76" s="42">
        <f>E75+E65</f>
        <v>60.564999999999998</v>
      </c>
      <c r="F76" s="42">
        <f>F75+F65</f>
        <v>244.4</v>
      </c>
      <c r="G76" s="42">
        <f>G75+G65</f>
        <v>1749.7</v>
      </c>
      <c r="H76" s="42"/>
      <c r="I76" s="42">
        <f>I75+I65</f>
        <v>0.91999999999999993</v>
      </c>
      <c r="J76" s="42">
        <f>J75+J65</f>
        <v>38.629999999999995</v>
      </c>
      <c r="K76" s="42">
        <v>0.4</v>
      </c>
      <c r="L76" s="42">
        <f>L75+L65</f>
        <v>388.56999999999994</v>
      </c>
      <c r="M76" s="42">
        <f>M75+M65</f>
        <v>203.70000000000002</v>
      </c>
      <c r="N76" s="42">
        <f>N75+N65</f>
        <v>745.5</v>
      </c>
      <c r="O76" s="42">
        <f>O75+O65</f>
        <v>15.870000000000001</v>
      </c>
    </row>
    <row r="77" spans="1:15" ht="25.5" customHeight="1">
      <c r="A77" s="61">
        <v>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</row>
    <row r="78" spans="1:15" ht="21.75" customHeight="1">
      <c r="A78" s="47"/>
      <c r="B78" s="64" t="s">
        <v>58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ht="33.75" customHeight="1">
      <c r="A79" s="66" t="s">
        <v>1</v>
      </c>
      <c r="B79" s="64" t="s">
        <v>2</v>
      </c>
      <c r="C79" s="64" t="s">
        <v>3</v>
      </c>
      <c r="D79" s="64" t="s">
        <v>4</v>
      </c>
      <c r="E79" s="64"/>
      <c r="F79" s="64"/>
      <c r="G79" s="64" t="s">
        <v>5</v>
      </c>
      <c r="H79" s="67" t="s">
        <v>6</v>
      </c>
      <c r="I79" s="64" t="s">
        <v>7</v>
      </c>
      <c r="J79" s="64"/>
      <c r="K79" s="64"/>
      <c r="L79" s="64" t="s">
        <v>8</v>
      </c>
      <c r="M79" s="64"/>
      <c r="N79" s="64"/>
      <c r="O79" s="64"/>
    </row>
    <row r="80" spans="1:15" ht="33.75" customHeight="1">
      <c r="A80" s="66"/>
      <c r="B80" s="64"/>
      <c r="C80" s="64"/>
      <c r="D80" s="57" t="s">
        <v>9</v>
      </c>
      <c r="E80" s="57" t="s">
        <v>10</v>
      </c>
      <c r="F80" s="57" t="s">
        <v>11</v>
      </c>
      <c r="G80" s="64"/>
      <c r="H80" s="67"/>
      <c r="I80" s="57" t="s">
        <v>12</v>
      </c>
      <c r="J80" s="57" t="s">
        <v>13</v>
      </c>
      <c r="K80" s="57" t="s">
        <v>14</v>
      </c>
      <c r="L80" s="57" t="s">
        <v>15</v>
      </c>
      <c r="M80" s="57" t="s">
        <v>16</v>
      </c>
      <c r="N80" s="57" t="s">
        <v>17</v>
      </c>
      <c r="O80" s="57" t="s">
        <v>18</v>
      </c>
    </row>
    <row r="81" spans="1:15" s="20" customFormat="1" ht="12.75">
      <c r="A81" s="2">
        <v>1</v>
      </c>
      <c r="B81" s="57">
        <v>2</v>
      </c>
      <c r="C81" s="57">
        <v>3</v>
      </c>
      <c r="D81" s="57">
        <v>4</v>
      </c>
      <c r="E81" s="2">
        <v>5</v>
      </c>
      <c r="F81" s="57">
        <v>6</v>
      </c>
      <c r="G81" s="2">
        <v>7</v>
      </c>
      <c r="H81" s="57">
        <v>8</v>
      </c>
      <c r="I81" s="57">
        <v>9</v>
      </c>
      <c r="J81" s="57">
        <v>10</v>
      </c>
      <c r="K81" s="2">
        <v>11</v>
      </c>
      <c r="L81" s="57">
        <v>12</v>
      </c>
      <c r="M81" s="2">
        <v>13</v>
      </c>
      <c r="N81" s="57">
        <v>14</v>
      </c>
      <c r="O81" s="57">
        <v>15</v>
      </c>
    </row>
    <row r="82" spans="1:15" ht="19.5" customHeight="1">
      <c r="A82" s="47"/>
      <c r="B82" s="64" t="s">
        <v>19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s="19" customFormat="1" ht="27" customHeight="1">
      <c r="A83" s="47">
        <v>1</v>
      </c>
      <c r="B83" s="48" t="s">
        <v>59</v>
      </c>
      <c r="C83" s="51" t="s">
        <v>130</v>
      </c>
      <c r="D83" s="52">
        <v>29.2</v>
      </c>
      <c r="E83" s="52">
        <v>27.6</v>
      </c>
      <c r="F83" s="52">
        <v>91.6</v>
      </c>
      <c r="G83" s="52">
        <v>732</v>
      </c>
      <c r="H83" s="51" t="s">
        <v>60</v>
      </c>
      <c r="I83" s="52">
        <v>0.2</v>
      </c>
      <c r="J83" s="52">
        <v>2.2400000000000002</v>
      </c>
      <c r="K83" s="52">
        <v>0.1</v>
      </c>
      <c r="L83" s="52">
        <v>75.5</v>
      </c>
      <c r="M83" s="52">
        <v>480.2</v>
      </c>
      <c r="N83" s="52">
        <v>492.2</v>
      </c>
      <c r="O83" s="52">
        <v>2</v>
      </c>
    </row>
    <row r="84" spans="1:15" s="19" customFormat="1" ht="24" customHeight="1">
      <c r="A84" s="47">
        <v>2</v>
      </c>
      <c r="B84" s="48" t="s">
        <v>61</v>
      </c>
      <c r="C84" s="51" t="s">
        <v>109</v>
      </c>
      <c r="D84" s="52">
        <v>2.9</v>
      </c>
      <c r="E84" s="52">
        <v>2.5</v>
      </c>
      <c r="F84" s="52">
        <v>24.8</v>
      </c>
      <c r="G84" s="52">
        <v>134</v>
      </c>
      <c r="H84" s="51" t="s">
        <v>62</v>
      </c>
      <c r="I84" s="52">
        <v>0</v>
      </c>
      <c r="J84" s="52">
        <v>1</v>
      </c>
      <c r="K84" s="52">
        <v>0</v>
      </c>
      <c r="L84" s="52">
        <v>14</v>
      </c>
      <c r="M84" s="52">
        <v>121</v>
      </c>
      <c r="N84" s="52">
        <v>90</v>
      </c>
      <c r="O84" s="52">
        <v>1</v>
      </c>
    </row>
    <row r="85" spans="1:15" s="19" customFormat="1" ht="22.5" customHeight="1">
      <c r="A85" s="47">
        <v>3</v>
      </c>
      <c r="B85" s="48" t="s">
        <v>23</v>
      </c>
      <c r="C85" s="38" t="s">
        <v>110</v>
      </c>
      <c r="D85" s="3">
        <v>3.95</v>
      </c>
      <c r="E85" s="52">
        <v>0.5</v>
      </c>
      <c r="F85" s="52">
        <v>24.15</v>
      </c>
      <c r="G85" s="52">
        <v>116.9</v>
      </c>
      <c r="H85" s="52"/>
      <c r="I85" s="52">
        <v>0.1</v>
      </c>
      <c r="J85" s="52">
        <v>0</v>
      </c>
      <c r="K85" s="52">
        <v>0</v>
      </c>
      <c r="L85" s="52">
        <v>16.5</v>
      </c>
      <c r="M85" s="52">
        <v>11.5</v>
      </c>
      <c r="N85" s="52">
        <v>42</v>
      </c>
      <c r="O85" s="52">
        <v>1</v>
      </c>
    </row>
    <row r="86" spans="1:15" s="19" customFormat="1" ht="24" customHeight="1">
      <c r="A86" s="47">
        <v>4</v>
      </c>
      <c r="B86" s="48" t="s">
        <v>24</v>
      </c>
      <c r="C86" s="38" t="s">
        <v>110</v>
      </c>
      <c r="D86" s="52">
        <v>4.25</v>
      </c>
      <c r="E86" s="3">
        <v>1.65</v>
      </c>
      <c r="F86" s="3">
        <v>21.25</v>
      </c>
      <c r="G86" s="3">
        <v>129</v>
      </c>
      <c r="H86" s="52"/>
      <c r="I86" s="52">
        <v>0.1</v>
      </c>
      <c r="J86" s="52">
        <v>0</v>
      </c>
      <c r="K86" s="52">
        <v>0</v>
      </c>
      <c r="L86" s="52">
        <v>16.5</v>
      </c>
      <c r="M86" s="52">
        <v>11.5</v>
      </c>
      <c r="N86" s="52">
        <v>42</v>
      </c>
      <c r="O86" s="52">
        <v>1</v>
      </c>
    </row>
    <row r="87" spans="1:15" s="19" customFormat="1" ht="33.75" customHeight="1">
      <c r="A87" s="47">
        <v>5</v>
      </c>
      <c r="B87" s="48" t="s">
        <v>25</v>
      </c>
      <c r="C87" s="38" t="s">
        <v>111</v>
      </c>
      <c r="D87" s="52">
        <v>0.08</v>
      </c>
      <c r="E87" s="52">
        <v>7.2</v>
      </c>
      <c r="F87" s="52">
        <v>0.1</v>
      </c>
      <c r="G87" s="52">
        <v>66</v>
      </c>
      <c r="H87" s="51" t="s">
        <v>26</v>
      </c>
      <c r="I87" s="52">
        <v>0</v>
      </c>
      <c r="J87" s="52">
        <v>0</v>
      </c>
      <c r="K87" s="52">
        <v>40</v>
      </c>
      <c r="L87" s="52">
        <v>0</v>
      </c>
      <c r="M87" s="52">
        <v>2.4</v>
      </c>
      <c r="N87" s="52">
        <v>3</v>
      </c>
      <c r="O87" s="52">
        <v>0.02</v>
      </c>
    </row>
    <row r="88" spans="1:15" s="19" customFormat="1" ht="33.75" customHeight="1">
      <c r="A88" s="47">
        <v>6</v>
      </c>
      <c r="B88" s="48" t="s">
        <v>27</v>
      </c>
      <c r="C88" s="38" t="s">
        <v>112</v>
      </c>
      <c r="D88" s="52">
        <v>3.48</v>
      </c>
      <c r="E88" s="52">
        <v>4.4000000000000004</v>
      </c>
      <c r="F88" s="52">
        <v>0</v>
      </c>
      <c r="G88" s="52">
        <v>54</v>
      </c>
      <c r="H88" s="51" t="s">
        <v>28</v>
      </c>
      <c r="I88" s="52">
        <v>0</v>
      </c>
      <c r="J88" s="52">
        <v>0.21</v>
      </c>
      <c r="K88" s="52">
        <v>78</v>
      </c>
      <c r="L88" s="52">
        <v>10.5</v>
      </c>
      <c r="M88" s="52">
        <v>264</v>
      </c>
      <c r="N88" s="52">
        <v>150</v>
      </c>
      <c r="O88" s="52">
        <v>0.3</v>
      </c>
    </row>
    <row r="89" spans="1:15" s="19" customFormat="1" ht="29.25" customHeight="1">
      <c r="A89" s="47">
        <v>7</v>
      </c>
      <c r="B89" s="39" t="s">
        <v>123</v>
      </c>
      <c r="C89" s="38" t="s">
        <v>125</v>
      </c>
      <c r="D89" s="52">
        <v>0.6</v>
      </c>
      <c r="E89" s="52">
        <v>0.6</v>
      </c>
      <c r="F89" s="52">
        <v>14.7</v>
      </c>
      <c r="G89" s="52">
        <v>69.5</v>
      </c>
      <c r="H89" s="52"/>
      <c r="I89" s="52">
        <v>0.02</v>
      </c>
      <c r="J89" s="52">
        <v>15</v>
      </c>
      <c r="K89" s="52">
        <v>0.04</v>
      </c>
      <c r="L89" s="52">
        <v>9.4E-2</v>
      </c>
      <c r="M89" s="52">
        <v>23.2</v>
      </c>
      <c r="N89" s="52">
        <v>17.5</v>
      </c>
      <c r="O89" s="52">
        <v>2.9</v>
      </c>
    </row>
    <row r="90" spans="1:15" ht="21.75" customHeight="1">
      <c r="A90" s="47"/>
      <c r="B90" s="4" t="s">
        <v>29</v>
      </c>
      <c r="C90" s="57">
        <v>755</v>
      </c>
      <c r="D90" s="42">
        <f>SUM(D83:D89)</f>
        <v>44.46</v>
      </c>
      <c r="E90" s="42">
        <f>SUM(E83:E89)</f>
        <v>44.45</v>
      </c>
      <c r="F90" s="42">
        <f>SUM(F83:F89)</f>
        <v>176.59999999999997</v>
      </c>
      <c r="G90" s="42">
        <f>SUM(G83:G89)</f>
        <v>1301.4000000000001</v>
      </c>
      <c r="H90" s="42"/>
      <c r="I90" s="42">
        <f t="shared" ref="I90:O90" si="8">SUM(I83:I89)</f>
        <v>0.42000000000000004</v>
      </c>
      <c r="J90" s="42">
        <f t="shared" si="8"/>
        <v>18.45</v>
      </c>
      <c r="K90" s="42">
        <f t="shared" si="8"/>
        <v>118.14</v>
      </c>
      <c r="L90" s="42">
        <f t="shared" si="8"/>
        <v>133.09399999999999</v>
      </c>
      <c r="M90" s="42">
        <f t="shared" si="8"/>
        <v>913.80000000000007</v>
      </c>
      <c r="N90" s="42">
        <f t="shared" si="8"/>
        <v>836.7</v>
      </c>
      <c r="O90" s="42">
        <f t="shared" si="8"/>
        <v>8.2199999999999989</v>
      </c>
    </row>
    <row r="91" spans="1:15" ht="22.5" customHeight="1">
      <c r="A91" s="47"/>
      <c r="B91" s="64" t="s">
        <v>30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s="19" customFormat="1" ht="29.25" customHeight="1">
      <c r="A92" s="47">
        <v>1</v>
      </c>
      <c r="B92" s="48" t="s">
        <v>153</v>
      </c>
      <c r="C92" s="38" t="s">
        <v>113</v>
      </c>
      <c r="D92" s="52">
        <v>0.56000000000000005</v>
      </c>
      <c r="E92" s="52">
        <v>0</v>
      </c>
      <c r="F92" s="52">
        <v>1</v>
      </c>
      <c r="G92" s="52">
        <v>6</v>
      </c>
      <c r="H92" s="51" t="s">
        <v>152</v>
      </c>
      <c r="I92" s="52">
        <v>0</v>
      </c>
      <c r="J92" s="52">
        <v>2.1</v>
      </c>
      <c r="K92" s="52">
        <v>0</v>
      </c>
      <c r="L92" s="52">
        <v>8.4</v>
      </c>
      <c r="M92" s="52">
        <v>8.4</v>
      </c>
      <c r="N92" s="52">
        <v>14.4</v>
      </c>
      <c r="O92" s="52">
        <v>0.4</v>
      </c>
    </row>
    <row r="93" spans="1:15" s="19" customFormat="1" ht="23.25" customHeight="1">
      <c r="A93" s="47">
        <v>2</v>
      </c>
      <c r="B93" s="48" t="s">
        <v>63</v>
      </c>
      <c r="C93" s="51" t="s">
        <v>126</v>
      </c>
      <c r="D93" s="52">
        <v>2</v>
      </c>
      <c r="E93" s="52">
        <v>6.1</v>
      </c>
      <c r="F93" s="52">
        <v>7</v>
      </c>
      <c r="G93" s="52">
        <v>83.2</v>
      </c>
      <c r="H93" s="51" t="s">
        <v>64</v>
      </c>
      <c r="I93" s="52">
        <v>0</v>
      </c>
      <c r="J93" s="52">
        <v>34.1</v>
      </c>
      <c r="K93" s="52">
        <v>0.2</v>
      </c>
      <c r="L93" s="52">
        <v>20.100000000000001</v>
      </c>
      <c r="M93" s="52">
        <v>52.4</v>
      </c>
      <c r="N93" s="52">
        <v>37.1</v>
      </c>
      <c r="O93" s="52">
        <v>0.9</v>
      </c>
    </row>
    <row r="94" spans="1:15" s="19" customFormat="1" ht="19.5" customHeight="1">
      <c r="A94" s="47">
        <v>3</v>
      </c>
      <c r="B94" s="48" t="s">
        <v>65</v>
      </c>
      <c r="C94" s="41" t="s">
        <v>131</v>
      </c>
      <c r="D94" s="52">
        <v>25.4</v>
      </c>
      <c r="E94" s="52">
        <v>14.8</v>
      </c>
      <c r="F94" s="52">
        <v>54.68</v>
      </c>
      <c r="G94" s="52">
        <v>454</v>
      </c>
      <c r="H94" s="51" t="s">
        <v>66</v>
      </c>
      <c r="I94" s="52">
        <v>0.2</v>
      </c>
      <c r="J94" s="52">
        <v>9</v>
      </c>
      <c r="K94" s="52">
        <v>0</v>
      </c>
      <c r="L94" s="52">
        <v>80.94</v>
      </c>
      <c r="M94" s="52">
        <v>69.62</v>
      </c>
      <c r="N94" s="52">
        <v>258.2</v>
      </c>
      <c r="O94" s="52">
        <v>2.82</v>
      </c>
    </row>
    <row r="95" spans="1:15" s="19" customFormat="1" ht="20.25" customHeight="1">
      <c r="A95" s="47">
        <v>4</v>
      </c>
      <c r="B95" s="48" t="s">
        <v>36</v>
      </c>
      <c r="C95" s="51" t="s">
        <v>121</v>
      </c>
      <c r="D95" s="52">
        <v>0</v>
      </c>
      <c r="E95" s="52">
        <v>0</v>
      </c>
      <c r="F95" s="52">
        <v>19.399999999999999</v>
      </c>
      <c r="G95" s="52">
        <v>77.400000000000006</v>
      </c>
      <c r="H95" s="51" t="s">
        <v>37</v>
      </c>
      <c r="I95" s="52">
        <v>0</v>
      </c>
      <c r="J95" s="52">
        <v>0</v>
      </c>
      <c r="K95" s="52">
        <v>0</v>
      </c>
      <c r="L95" s="52">
        <v>2</v>
      </c>
      <c r="M95" s="52">
        <v>9.4</v>
      </c>
      <c r="N95" s="52">
        <v>0</v>
      </c>
      <c r="O95" s="52">
        <v>0</v>
      </c>
    </row>
    <row r="96" spans="1:15" s="19" customFormat="1" ht="23.25" customHeight="1">
      <c r="A96" s="47">
        <v>5</v>
      </c>
      <c r="B96" s="48" t="s">
        <v>23</v>
      </c>
      <c r="C96" s="38" t="s">
        <v>110</v>
      </c>
      <c r="D96" s="3">
        <v>3.95</v>
      </c>
      <c r="E96" s="52">
        <v>0.5</v>
      </c>
      <c r="F96" s="52">
        <v>24.15</v>
      </c>
      <c r="G96" s="52">
        <v>116.9</v>
      </c>
      <c r="H96" s="52"/>
      <c r="I96" s="52">
        <v>0.1</v>
      </c>
      <c r="J96" s="52">
        <v>0</v>
      </c>
      <c r="K96" s="52">
        <v>0</v>
      </c>
      <c r="L96" s="52">
        <v>16.5</v>
      </c>
      <c r="M96" s="52">
        <v>11.5</v>
      </c>
      <c r="N96" s="52">
        <v>42</v>
      </c>
      <c r="O96" s="52">
        <v>1</v>
      </c>
    </row>
    <row r="97" spans="1:15" s="19" customFormat="1" ht="21.75" customHeight="1">
      <c r="A97" s="47">
        <v>6</v>
      </c>
      <c r="B97" s="48" t="s">
        <v>24</v>
      </c>
      <c r="C97" s="38" t="s">
        <v>110</v>
      </c>
      <c r="D97" s="52">
        <v>4.25</v>
      </c>
      <c r="E97" s="3">
        <v>1.65</v>
      </c>
      <c r="F97" s="3">
        <v>21.25</v>
      </c>
      <c r="G97" s="3">
        <v>129</v>
      </c>
      <c r="H97" s="52"/>
      <c r="I97" s="52">
        <v>0.1</v>
      </c>
      <c r="J97" s="52">
        <v>0</v>
      </c>
      <c r="K97" s="52">
        <v>0</v>
      </c>
      <c r="L97" s="52">
        <v>16.5</v>
      </c>
      <c r="M97" s="52">
        <v>11.5</v>
      </c>
      <c r="N97" s="52">
        <v>42</v>
      </c>
      <c r="O97" s="52">
        <v>1</v>
      </c>
    </row>
    <row r="98" spans="1:15" s="19" customFormat="1" ht="29.25" customHeight="1">
      <c r="A98" s="47">
        <v>8</v>
      </c>
      <c r="B98" s="39" t="s">
        <v>123</v>
      </c>
      <c r="C98" s="38" t="s">
        <v>125</v>
      </c>
      <c r="D98" s="52">
        <v>0.6</v>
      </c>
      <c r="E98" s="52">
        <v>0.6</v>
      </c>
      <c r="F98" s="52">
        <v>14.7</v>
      </c>
      <c r="G98" s="52">
        <v>69.5</v>
      </c>
      <c r="H98" s="52"/>
      <c r="I98" s="52">
        <v>0.02</v>
      </c>
      <c r="J98" s="52">
        <v>15</v>
      </c>
      <c r="K98" s="52">
        <v>0.04</v>
      </c>
      <c r="L98" s="52">
        <v>9.4E-2</v>
      </c>
      <c r="M98" s="52">
        <v>23.2</v>
      </c>
      <c r="N98" s="52">
        <v>17.5</v>
      </c>
      <c r="O98" s="52">
        <v>2.9</v>
      </c>
    </row>
    <row r="99" spans="1:15" ht="21.75" customHeight="1">
      <c r="A99" s="47"/>
      <c r="B99" s="4" t="s">
        <v>29</v>
      </c>
      <c r="C99" s="57">
        <v>1010</v>
      </c>
      <c r="D99" s="42">
        <f>SUM(D92:D97)</f>
        <v>36.159999999999997</v>
      </c>
      <c r="E99" s="42">
        <f>SUM(E92:E97)</f>
        <v>23.049999999999997</v>
      </c>
      <c r="F99" s="42">
        <f>SUM(F92:F97)</f>
        <v>127.47999999999999</v>
      </c>
      <c r="G99" s="42">
        <f>SUM(G92:G97)</f>
        <v>866.5</v>
      </c>
      <c r="H99" s="42"/>
      <c r="I99" s="42">
        <f t="shared" ref="I99:O99" si="9">SUM(I92:I97)</f>
        <v>0.4</v>
      </c>
      <c r="J99" s="42">
        <f t="shared" si="9"/>
        <v>45.2</v>
      </c>
      <c r="K99" s="42">
        <f t="shared" si="9"/>
        <v>0.2</v>
      </c>
      <c r="L99" s="42">
        <f t="shared" si="9"/>
        <v>144.44</v>
      </c>
      <c r="M99" s="42">
        <f t="shared" si="9"/>
        <v>162.82000000000002</v>
      </c>
      <c r="N99" s="42">
        <f t="shared" si="9"/>
        <v>393.7</v>
      </c>
      <c r="O99" s="42">
        <f t="shared" si="9"/>
        <v>6.12</v>
      </c>
    </row>
    <row r="100" spans="1:15" ht="16.5" customHeight="1">
      <c r="A100" s="47"/>
      <c r="B100" s="5" t="s">
        <v>38</v>
      </c>
      <c r="C100" s="57">
        <f>C90+C99</f>
        <v>1765</v>
      </c>
      <c r="D100" s="42">
        <f>D99+D90</f>
        <v>80.62</v>
      </c>
      <c r="E100" s="42">
        <f>E99+E90</f>
        <v>67.5</v>
      </c>
      <c r="F100" s="42">
        <f>F99+F90</f>
        <v>304.07999999999993</v>
      </c>
      <c r="G100" s="42">
        <f>G99+G90</f>
        <v>2167.9</v>
      </c>
      <c r="H100" s="42"/>
      <c r="I100" s="42">
        <f t="shared" ref="I100:O100" si="10">I99+I90</f>
        <v>0.82000000000000006</v>
      </c>
      <c r="J100" s="42">
        <f t="shared" si="10"/>
        <v>63.650000000000006</v>
      </c>
      <c r="K100" s="42">
        <f t="shared" si="10"/>
        <v>118.34</v>
      </c>
      <c r="L100" s="42">
        <f t="shared" si="10"/>
        <v>277.53399999999999</v>
      </c>
      <c r="M100" s="42">
        <f t="shared" si="10"/>
        <v>1076.6200000000001</v>
      </c>
      <c r="N100" s="42">
        <f t="shared" si="10"/>
        <v>1230.4000000000001</v>
      </c>
      <c r="O100" s="42">
        <f t="shared" si="10"/>
        <v>14.34</v>
      </c>
    </row>
    <row r="101" spans="1:15" ht="25.5" customHeight="1">
      <c r="A101" s="61">
        <v>4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/>
    </row>
    <row r="102" spans="1:15" ht="15" customHeight="1">
      <c r="A102" s="47"/>
      <c r="B102" s="64" t="s">
        <v>67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25.5" customHeight="1">
      <c r="A103" s="66" t="s">
        <v>1</v>
      </c>
      <c r="B103" s="64" t="s">
        <v>2</v>
      </c>
      <c r="C103" s="64" t="s">
        <v>3</v>
      </c>
      <c r="D103" s="64" t="s">
        <v>4</v>
      </c>
      <c r="E103" s="64"/>
      <c r="F103" s="64"/>
      <c r="G103" s="64" t="s">
        <v>5</v>
      </c>
      <c r="H103" s="67" t="s">
        <v>6</v>
      </c>
      <c r="I103" s="64" t="s">
        <v>7</v>
      </c>
      <c r="J103" s="64"/>
      <c r="K103" s="64"/>
      <c r="L103" s="64" t="s">
        <v>8</v>
      </c>
      <c r="M103" s="64"/>
      <c r="N103" s="64"/>
      <c r="O103" s="64"/>
    </row>
    <row r="104" spans="1:15" ht="33.75" customHeight="1">
      <c r="A104" s="66"/>
      <c r="B104" s="64"/>
      <c r="C104" s="64"/>
      <c r="D104" s="57" t="s">
        <v>9</v>
      </c>
      <c r="E104" s="57" t="s">
        <v>10</v>
      </c>
      <c r="F104" s="57" t="s">
        <v>11</v>
      </c>
      <c r="G104" s="64"/>
      <c r="H104" s="67"/>
      <c r="I104" s="57" t="s">
        <v>12</v>
      </c>
      <c r="J104" s="57" t="s">
        <v>13</v>
      </c>
      <c r="K104" s="57" t="s">
        <v>14</v>
      </c>
      <c r="L104" s="57" t="s">
        <v>15</v>
      </c>
      <c r="M104" s="57" t="s">
        <v>16</v>
      </c>
      <c r="N104" s="57" t="s">
        <v>17</v>
      </c>
      <c r="O104" s="57" t="s">
        <v>18</v>
      </c>
    </row>
    <row r="105" spans="1:15" s="20" customFormat="1" ht="12.75">
      <c r="A105" s="2">
        <v>1</v>
      </c>
      <c r="B105" s="57">
        <v>2</v>
      </c>
      <c r="C105" s="57">
        <v>3</v>
      </c>
      <c r="D105" s="57">
        <v>4</v>
      </c>
      <c r="E105" s="2">
        <v>5</v>
      </c>
      <c r="F105" s="57">
        <v>6</v>
      </c>
      <c r="G105" s="2">
        <v>7</v>
      </c>
      <c r="H105" s="57">
        <v>8</v>
      </c>
      <c r="I105" s="57">
        <v>9</v>
      </c>
      <c r="J105" s="57">
        <v>10</v>
      </c>
      <c r="K105" s="2">
        <v>11</v>
      </c>
      <c r="L105" s="57">
        <v>12</v>
      </c>
      <c r="M105" s="2">
        <v>13</v>
      </c>
      <c r="N105" s="57">
        <v>14</v>
      </c>
      <c r="O105" s="57">
        <v>15</v>
      </c>
    </row>
    <row r="106" spans="1:15" ht="17.25" customHeight="1">
      <c r="A106" s="47"/>
      <c r="B106" s="64" t="s">
        <v>19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 s="19" customFormat="1" ht="12.75">
      <c r="A107" s="47">
        <v>1</v>
      </c>
      <c r="B107" s="48" t="s">
        <v>153</v>
      </c>
      <c r="C107" s="38" t="s">
        <v>113</v>
      </c>
      <c r="D107" s="52">
        <v>0.56000000000000005</v>
      </c>
      <c r="E107" s="52">
        <v>0</v>
      </c>
      <c r="F107" s="52">
        <v>1</v>
      </c>
      <c r="G107" s="52">
        <v>6</v>
      </c>
      <c r="H107" s="51" t="s">
        <v>152</v>
      </c>
      <c r="I107" s="52">
        <v>0</v>
      </c>
      <c r="J107" s="52">
        <v>2.1</v>
      </c>
      <c r="K107" s="52">
        <v>0</v>
      </c>
      <c r="L107" s="52">
        <v>8.4</v>
      </c>
      <c r="M107" s="52">
        <v>8.4</v>
      </c>
      <c r="N107" s="52">
        <v>14.4</v>
      </c>
      <c r="O107" s="52">
        <v>0.4</v>
      </c>
    </row>
    <row r="108" spans="1:15" s="19" customFormat="1" ht="24" customHeight="1">
      <c r="A108" s="47">
        <v>2</v>
      </c>
      <c r="B108" s="48" t="s">
        <v>132</v>
      </c>
      <c r="C108" s="51" t="s">
        <v>131</v>
      </c>
      <c r="D108" s="3">
        <v>20.6</v>
      </c>
      <c r="E108" s="52">
        <v>16.5</v>
      </c>
      <c r="F108" s="52">
        <v>23.1</v>
      </c>
      <c r="G108" s="52">
        <v>320.60000000000002</v>
      </c>
      <c r="H108" s="51" t="s">
        <v>68</v>
      </c>
      <c r="I108" s="3">
        <v>0.2</v>
      </c>
      <c r="J108" s="3">
        <v>6.5</v>
      </c>
      <c r="K108" s="3">
        <v>29</v>
      </c>
      <c r="L108" s="3">
        <v>67.099999999999994</v>
      </c>
      <c r="M108" s="3">
        <v>63</v>
      </c>
      <c r="N108" s="3">
        <v>190.2</v>
      </c>
      <c r="O108" s="3">
        <v>3.2</v>
      </c>
    </row>
    <row r="109" spans="1:15" s="19" customFormat="1" ht="23.25" customHeight="1">
      <c r="A109" s="47">
        <v>3</v>
      </c>
      <c r="B109" s="48" t="s">
        <v>69</v>
      </c>
      <c r="C109" s="51" t="s">
        <v>140</v>
      </c>
      <c r="D109" s="52">
        <v>0.4</v>
      </c>
      <c r="E109" s="52">
        <v>0</v>
      </c>
      <c r="F109" s="52">
        <v>11.7</v>
      </c>
      <c r="G109" s="52">
        <v>49.5</v>
      </c>
      <c r="H109" s="51" t="s">
        <v>70</v>
      </c>
      <c r="I109" s="52">
        <v>0</v>
      </c>
      <c r="J109" s="52">
        <v>3.3</v>
      </c>
      <c r="K109" s="52">
        <v>0</v>
      </c>
      <c r="L109" s="52">
        <v>11.7</v>
      </c>
      <c r="M109" s="52">
        <v>27.2</v>
      </c>
      <c r="N109" s="52">
        <v>15.5</v>
      </c>
      <c r="O109" s="52">
        <v>1.5</v>
      </c>
    </row>
    <row r="110" spans="1:15" s="19" customFormat="1" ht="18" customHeight="1">
      <c r="A110" s="47">
        <v>4</v>
      </c>
      <c r="B110" s="48" t="s">
        <v>23</v>
      </c>
      <c r="C110" s="38" t="s">
        <v>110</v>
      </c>
      <c r="D110" s="3">
        <v>3.95</v>
      </c>
      <c r="E110" s="52">
        <v>0.5</v>
      </c>
      <c r="F110" s="52">
        <v>24.15</v>
      </c>
      <c r="G110" s="52">
        <v>116.9</v>
      </c>
      <c r="H110" s="52"/>
      <c r="I110" s="52">
        <v>0.1</v>
      </c>
      <c r="J110" s="52">
        <v>0</v>
      </c>
      <c r="K110" s="52">
        <v>0</v>
      </c>
      <c r="L110" s="52">
        <v>16.5</v>
      </c>
      <c r="M110" s="52">
        <v>11.5</v>
      </c>
      <c r="N110" s="52">
        <v>42</v>
      </c>
      <c r="O110" s="52">
        <v>1</v>
      </c>
    </row>
    <row r="111" spans="1:15" s="19" customFormat="1" ht="18" customHeight="1">
      <c r="A111" s="47">
        <v>5</v>
      </c>
      <c r="B111" s="48" t="s">
        <v>24</v>
      </c>
      <c r="C111" s="38" t="s">
        <v>110</v>
      </c>
      <c r="D111" s="52">
        <v>4.25</v>
      </c>
      <c r="E111" s="3">
        <v>1.65</v>
      </c>
      <c r="F111" s="3">
        <v>21.25</v>
      </c>
      <c r="G111" s="3">
        <v>129</v>
      </c>
      <c r="H111" s="52"/>
      <c r="I111" s="52">
        <v>0.1</v>
      </c>
      <c r="J111" s="52">
        <v>0</v>
      </c>
      <c r="K111" s="52">
        <v>0</v>
      </c>
      <c r="L111" s="52">
        <v>16.5</v>
      </c>
      <c r="M111" s="52">
        <v>11.5</v>
      </c>
      <c r="N111" s="52">
        <v>42</v>
      </c>
      <c r="O111" s="52">
        <v>1</v>
      </c>
    </row>
    <row r="112" spans="1:15" s="19" customFormat="1" ht="12.75">
      <c r="A112" s="47">
        <v>6</v>
      </c>
      <c r="B112" s="48" t="s">
        <v>25</v>
      </c>
      <c r="C112" s="38" t="s">
        <v>111</v>
      </c>
      <c r="D112" s="52">
        <v>0.08</v>
      </c>
      <c r="E112" s="52">
        <v>7.2</v>
      </c>
      <c r="F112" s="52">
        <v>0.1</v>
      </c>
      <c r="G112" s="52">
        <v>66</v>
      </c>
      <c r="H112" s="51" t="s">
        <v>26</v>
      </c>
      <c r="I112" s="52">
        <v>0</v>
      </c>
      <c r="J112" s="52">
        <v>0</v>
      </c>
      <c r="K112" s="52">
        <v>40</v>
      </c>
      <c r="L112" s="52">
        <v>0</v>
      </c>
      <c r="M112" s="52">
        <v>2.4</v>
      </c>
      <c r="N112" s="52">
        <v>3</v>
      </c>
      <c r="O112" s="52">
        <v>0.02</v>
      </c>
    </row>
    <row r="113" spans="1:15" s="19" customFormat="1" ht="33.75" customHeight="1">
      <c r="A113" s="47">
        <v>7</v>
      </c>
      <c r="B113" s="39" t="s">
        <v>123</v>
      </c>
      <c r="C113" s="38" t="s">
        <v>125</v>
      </c>
      <c r="D113" s="52">
        <v>0.6</v>
      </c>
      <c r="E113" s="52">
        <v>0.6</v>
      </c>
      <c r="F113" s="52">
        <v>14.7</v>
      </c>
      <c r="G113" s="52">
        <v>69.5</v>
      </c>
      <c r="H113" s="52"/>
      <c r="I113" s="52">
        <v>0.02</v>
      </c>
      <c r="J113" s="52">
        <v>15</v>
      </c>
      <c r="K113" s="52">
        <v>0.04</v>
      </c>
      <c r="L113" s="52">
        <v>9.4E-2</v>
      </c>
      <c r="M113" s="52">
        <v>23.2</v>
      </c>
      <c r="N113" s="52">
        <v>17.5</v>
      </c>
      <c r="O113" s="52">
        <v>2.9</v>
      </c>
    </row>
    <row r="114" spans="1:15" ht="20.25" customHeight="1">
      <c r="A114" s="47"/>
      <c r="B114" s="4" t="s">
        <v>29</v>
      </c>
      <c r="C114" s="57">
        <v>812</v>
      </c>
      <c r="D114" s="42">
        <f>SUM(D107:D113)</f>
        <v>30.439999999999998</v>
      </c>
      <c r="E114" s="42">
        <f>SUM(E107:E113)</f>
        <v>26.45</v>
      </c>
      <c r="F114" s="42">
        <f>SUM(F107:F113)</f>
        <v>95.999999999999986</v>
      </c>
      <c r="G114" s="42">
        <f>SUM(G107:G113)</f>
        <v>757.5</v>
      </c>
      <c r="H114" s="42"/>
      <c r="I114" s="42">
        <f t="shared" ref="I114:O114" si="11">SUM(I107:I113)</f>
        <v>0.42000000000000004</v>
      </c>
      <c r="J114" s="42">
        <f t="shared" si="11"/>
        <v>26.9</v>
      </c>
      <c r="K114" s="42">
        <f t="shared" si="11"/>
        <v>69.040000000000006</v>
      </c>
      <c r="L114" s="42">
        <f t="shared" si="11"/>
        <v>120.294</v>
      </c>
      <c r="M114" s="42">
        <f t="shared" si="11"/>
        <v>147.20000000000002</v>
      </c>
      <c r="N114" s="42">
        <f t="shared" si="11"/>
        <v>324.60000000000002</v>
      </c>
      <c r="O114" s="42">
        <f t="shared" si="11"/>
        <v>10.02</v>
      </c>
    </row>
    <row r="115" spans="1:15" ht="23.25" customHeight="1">
      <c r="A115" s="47"/>
      <c r="B115" s="64" t="s">
        <v>30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 s="19" customFormat="1" ht="29.25" customHeight="1">
      <c r="A116" s="47">
        <v>1</v>
      </c>
      <c r="B116" s="48" t="s">
        <v>151</v>
      </c>
      <c r="C116" s="38" t="s">
        <v>113</v>
      </c>
      <c r="D116" s="40">
        <v>0.6</v>
      </c>
      <c r="E116" s="40">
        <v>0</v>
      </c>
      <c r="F116" s="40">
        <v>2.1</v>
      </c>
      <c r="G116" s="40">
        <v>12</v>
      </c>
      <c r="H116" s="51" t="s">
        <v>152</v>
      </c>
      <c r="I116" s="40">
        <v>0</v>
      </c>
      <c r="J116" s="40">
        <v>6.3</v>
      </c>
      <c r="K116" s="40">
        <v>0</v>
      </c>
      <c r="L116" s="40">
        <v>9</v>
      </c>
      <c r="M116" s="40">
        <v>6</v>
      </c>
      <c r="N116" s="40">
        <v>15.6</v>
      </c>
      <c r="O116" s="40">
        <v>0.6</v>
      </c>
    </row>
    <row r="117" spans="1:15" s="19" customFormat="1" ht="19.5" customHeight="1">
      <c r="A117" s="47">
        <v>2</v>
      </c>
      <c r="B117" s="48" t="s">
        <v>154</v>
      </c>
      <c r="C117" s="51" t="s">
        <v>126</v>
      </c>
      <c r="D117" s="52">
        <v>4</v>
      </c>
      <c r="E117" s="52">
        <v>2.9</v>
      </c>
      <c r="F117" s="52">
        <v>20.100000000000001</v>
      </c>
      <c r="G117" s="52">
        <v>119.1</v>
      </c>
      <c r="H117" s="51" t="s">
        <v>71</v>
      </c>
      <c r="I117" s="52">
        <v>0.1</v>
      </c>
      <c r="J117" s="52">
        <v>7.1</v>
      </c>
      <c r="K117" s="52">
        <v>0.2</v>
      </c>
      <c r="L117" s="52">
        <v>22</v>
      </c>
      <c r="M117" s="52">
        <v>24.1</v>
      </c>
      <c r="N117" s="52">
        <v>56.8</v>
      </c>
      <c r="O117" s="52">
        <v>0.9</v>
      </c>
    </row>
    <row r="118" spans="1:15" s="19" customFormat="1" ht="25.5">
      <c r="A118" s="47">
        <v>3</v>
      </c>
      <c r="B118" s="48" t="s">
        <v>148</v>
      </c>
      <c r="C118" s="51" t="s">
        <v>118</v>
      </c>
      <c r="D118" s="52">
        <v>11.6</v>
      </c>
      <c r="E118" s="52">
        <v>13.5</v>
      </c>
      <c r="F118" s="52">
        <v>13.79</v>
      </c>
      <c r="G118" s="52">
        <v>202.6</v>
      </c>
      <c r="H118" s="51" t="s">
        <v>105</v>
      </c>
      <c r="I118" s="52">
        <v>5.6000000000000001E-2</v>
      </c>
      <c r="J118" s="52">
        <v>0.2</v>
      </c>
      <c r="K118" s="52">
        <v>31.2</v>
      </c>
      <c r="L118" s="52">
        <v>18.2</v>
      </c>
      <c r="M118" s="52">
        <v>32.1</v>
      </c>
      <c r="N118" s="52">
        <v>116.6</v>
      </c>
      <c r="O118" s="52">
        <v>8.4</v>
      </c>
    </row>
    <row r="119" spans="1:15" s="19" customFormat="1" ht="28.5" customHeight="1">
      <c r="A119" s="47">
        <v>4</v>
      </c>
      <c r="B119" s="48" t="s">
        <v>72</v>
      </c>
      <c r="C119" s="51" t="s">
        <v>121</v>
      </c>
      <c r="D119" s="52">
        <v>3.9</v>
      </c>
      <c r="E119" s="52">
        <v>11.5</v>
      </c>
      <c r="F119" s="52">
        <v>22.7</v>
      </c>
      <c r="G119" s="52">
        <v>191.4</v>
      </c>
      <c r="H119" s="51" t="s">
        <v>133</v>
      </c>
      <c r="I119" s="52">
        <v>0.1</v>
      </c>
      <c r="J119" s="52">
        <v>17.600000000000001</v>
      </c>
      <c r="K119" s="52">
        <v>0</v>
      </c>
      <c r="L119" s="52">
        <v>29.8</v>
      </c>
      <c r="M119" s="52">
        <v>48.2</v>
      </c>
      <c r="N119" s="52">
        <v>87.9</v>
      </c>
      <c r="O119" s="52">
        <v>1.3</v>
      </c>
    </row>
    <row r="120" spans="1:15" s="19" customFormat="1" ht="12.75">
      <c r="A120" s="47">
        <v>5</v>
      </c>
      <c r="B120" s="48" t="s">
        <v>104</v>
      </c>
      <c r="C120" s="51" t="s">
        <v>109</v>
      </c>
      <c r="D120" s="52">
        <v>0.67</v>
      </c>
      <c r="E120" s="52">
        <v>0.27</v>
      </c>
      <c r="F120" s="52">
        <v>20.76</v>
      </c>
      <c r="G120" s="52">
        <v>88.2</v>
      </c>
      <c r="H120" s="51" t="s">
        <v>103</v>
      </c>
      <c r="I120" s="52">
        <v>0</v>
      </c>
      <c r="J120" s="52">
        <v>100</v>
      </c>
      <c r="K120" s="52">
        <v>0</v>
      </c>
      <c r="L120" s="52">
        <v>3.44</v>
      </c>
      <c r="M120" s="52">
        <v>21.34</v>
      </c>
      <c r="N120" s="52">
        <v>3.44</v>
      </c>
      <c r="O120" s="52">
        <v>0.6</v>
      </c>
    </row>
    <row r="121" spans="1:15" s="19" customFormat="1" ht="21.75" customHeight="1">
      <c r="A121" s="47">
        <v>6</v>
      </c>
      <c r="B121" s="48" t="s">
        <v>23</v>
      </c>
      <c r="C121" s="38" t="s">
        <v>110</v>
      </c>
      <c r="D121" s="3">
        <v>3.95</v>
      </c>
      <c r="E121" s="52">
        <v>0.5</v>
      </c>
      <c r="F121" s="52">
        <v>24.15</v>
      </c>
      <c r="G121" s="52">
        <v>116.9</v>
      </c>
      <c r="H121" s="52"/>
      <c r="I121" s="52">
        <v>0.1</v>
      </c>
      <c r="J121" s="52">
        <v>0</v>
      </c>
      <c r="K121" s="52">
        <v>0</v>
      </c>
      <c r="L121" s="52">
        <v>16.5</v>
      </c>
      <c r="M121" s="52">
        <v>11.5</v>
      </c>
      <c r="N121" s="52">
        <v>42</v>
      </c>
      <c r="O121" s="52">
        <v>1</v>
      </c>
    </row>
    <row r="122" spans="1:15" s="19" customFormat="1" ht="19.5" customHeight="1">
      <c r="A122" s="47">
        <v>7</v>
      </c>
      <c r="B122" s="48" t="s">
        <v>24</v>
      </c>
      <c r="C122" s="38" t="s">
        <v>110</v>
      </c>
      <c r="D122" s="52">
        <v>4.25</v>
      </c>
      <c r="E122" s="3">
        <v>1.65</v>
      </c>
      <c r="F122" s="3">
        <v>21.25</v>
      </c>
      <c r="G122" s="3">
        <v>129</v>
      </c>
      <c r="H122" s="52"/>
      <c r="I122" s="52">
        <v>0.1</v>
      </c>
      <c r="J122" s="52">
        <v>0</v>
      </c>
      <c r="K122" s="52">
        <v>0</v>
      </c>
      <c r="L122" s="52">
        <v>16.5</v>
      </c>
      <c r="M122" s="52">
        <v>11.5</v>
      </c>
      <c r="N122" s="52">
        <v>42</v>
      </c>
      <c r="O122" s="52">
        <v>1</v>
      </c>
    </row>
    <row r="123" spans="1:15" s="19" customFormat="1" ht="25.5">
      <c r="A123" s="47">
        <v>8</v>
      </c>
      <c r="B123" s="39" t="s">
        <v>123</v>
      </c>
      <c r="C123" s="38" t="s">
        <v>125</v>
      </c>
      <c r="D123" s="52">
        <v>0.6</v>
      </c>
      <c r="E123" s="52">
        <v>0.6</v>
      </c>
      <c r="F123" s="52">
        <v>14.7</v>
      </c>
      <c r="G123" s="52">
        <v>69.5</v>
      </c>
      <c r="H123" s="52"/>
      <c r="I123" s="52">
        <v>0.02</v>
      </c>
      <c r="J123" s="52">
        <v>15</v>
      </c>
      <c r="K123" s="52">
        <v>0.04</v>
      </c>
      <c r="L123" s="52">
        <v>9.4E-2</v>
      </c>
      <c r="M123" s="52">
        <v>23.2</v>
      </c>
      <c r="N123" s="52">
        <v>17.5</v>
      </c>
      <c r="O123" s="52">
        <v>2.9</v>
      </c>
    </row>
    <row r="124" spans="1:15" ht="21.75" customHeight="1">
      <c r="A124" s="47"/>
      <c r="B124" s="4" t="s">
        <v>29</v>
      </c>
      <c r="C124" s="57">
        <v>1035</v>
      </c>
      <c r="D124" s="42">
        <f>SUM(D116:D122)</f>
        <v>28.97</v>
      </c>
      <c r="E124" s="42">
        <f>SUM(E116:E122)</f>
        <v>30.319999999999997</v>
      </c>
      <c r="F124" s="42">
        <f>SUM(F116:F122)</f>
        <v>124.85</v>
      </c>
      <c r="G124" s="42">
        <f>SUM(G116:G122)</f>
        <v>859.2</v>
      </c>
      <c r="H124" s="42"/>
      <c r="I124" s="42">
        <f t="shared" ref="I124:O124" si="12">SUM(I116:I122)</f>
        <v>0.45599999999999996</v>
      </c>
      <c r="J124" s="42">
        <f t="shared" si="12"/>
        <v>131.19999999999999</v>
      </c>
      <c r="K124" s="42">
        <f t="shared" si="12"/>
        <v>31.4</v>
      </c>
      <c r="L124" s="42">
        <f t="shared" si="12"/>
        <v>115.44</v>
      </c>
      <c r="M124" s="42">
        <f t="shared" si="12"/>
        <v>154.74</v>
      </c>
      <c r="N124" s="42">
        <f t="shared" si="12"/>
        <v>364.34</v>
      </c>
      <c r="O124" s="42">
        <f t="shared" si="12"/>
        <v>13.8</v>
      </c>
    </row>
    <row r="125" spans="1:15" ht="18.75" customHeight="1">
      <c r="A125" s="47"/>
      <c r="B125" s="5" t="s">
        <v>38</v>
      </c>
      <c r="C125" s="57">
        <f>C114+C124</f>
        <v>1847</v>
      </c>
      <c r="D125" s="42">
        <f>D124+D114</f>
        <v>59.41</v>
      </c>
      <c r="E125" s="42">
        <f>E124+E114</f>
        <v>56.769999999999996</v>
      </c>
      <c r="F125" s="42">
        <f>F124+F114</f>
        <v>220.84999999999997</v>
      </c>
      <c r="G125" s="42">
        <f>G124+G114</f>
        <v>1616.7</v>
      </c>
      <c r="H125" s="42"/>
      <c r="I125" s="42">
        <f t="shared" ref="I125:O125" si="13">I124+I114</f>
        <v>0.876</v>
      </c>
      <c r="J125" s="42">
        <f t="shared" si="13"/>
        <v>158.1</v>
      </c>
      <c r="K125" s="42">
        <f t="shared" si="13"/>
        <v>100.44</v>
      </c>
      <c r="L125" s="42">
        <f t="shared" si="13"/>
        <v>235.73399999999998</v>
      </c>
      <c r="M125" s="42">
        <f t="shared" si="13"/>
        <v>301.94000000000005</v>
      </c>
      <c r="N125" s="42">
        <f t="shared" si="13"/>
        <v>688.94</v>
      </c>
      <c r="O125" s="42">
        <f t="shared" si="13"/>
        <v>23.82</v>
      </c>
    </row>
    <row r="126" spans="1:15" ht="25.5" customHeight="1">
      <c r="A126" s="61">
        <v>5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3"/>
    </row>
    <row r="127" spans="1:15" ht="22.5" customHeight="1">
      <c r="A127" s="47"/>
      <c r="B127" s="64" t="s">
        <v>75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</row>
    <row r="128" spans="1:15" ht="33.75" customHeight="1">
      <c r="A128" s="66" t="s">
        <v>1</v>
      </c>
      <c r="B128" s="64" t="s">
        <v>2</v>
      </c>
      <c r="C128" s="64" t="s">
        <v>3</v>
      </c>
      <c r="D128" s="64" t="s">
        <v>4</v>
      </c>
      <c r="E128" s="64"/>
      <c r="F128" s="64"/>
      <c r="G128" s="64" t="s">
        <v>5</v>
      </c>
      <c r="H128" s="67" t="s">
        <v>6</v>
      </c>
      <c r="I128" s="64" t="s">
        <v>7</v>
      </c>
      <c r="J128" s="64"/>
      <c r="K128" s="64"/>
      <c r="L128" s="64" t="s">
        <v>8</v>
      </c>
      <c r="M128" s="64"/>
      <c r="N128" s="64"/>
      <c r="O128" s="64"/>
    </row>
    <row r="129" spans="1:15" ht="33.75" customHeight="1">
      <c r="A129" s="66"/>
      <c r="B129" s="64"/>
      <c r="C129" s="64"/>
      <c r="D129" s="57" t="s">
        <v>9</v>
      </c>
      <c r="E129" s="57" t="s">
        <v>10</v>
      </c>
      <c r="F129" s="57" t="s">
        <v>11</v>
      </c>
      <c r="G129" s="64"/>
      <c r="H129" s="67"/>
      <c r="I129" s="57" t="s">
        <v>12</v>
      </c>
      <c r="J129" s="57" t="s">
        <v>13</v>
      </c>
      <c r="K129" s="57" t="s">
        <v>14</v>
      </c>
      <c r="L129" s="57" t="s">
        <v>15</v>
      </c>
      <c r="M129" s="57" t="s">
        <v>16</v>
      </c>
      <c r="N129" s="57" t="s">
        <v>17</v>
      </c>
      <c r="O129" s="57" t="s">
        <v>18</v>
      </c>
    </row>
    <row r="130" spans="1:15" s="20" customFormat="1" ht="12.75">
      <c r="A130" s="2">
        <v>1</v>
      </c>
      <c r="B130" s="57">
        <v>2</v>
      </c>
      <c r="C130" s="57">
        <v>3</v>
      </c>
      <c r="D130" s="57">
        <v>4</v>
      </c>
      <c r="E130" s="2">
        <v>5</v>
      </c>
      <c r="F130" s="57">
        <v>6</v>
      </c>
      <c r="G130" s="2">
        <v>7</v>
      </c>
      <c r="H130" s="57">
        <v>8</v>
      </c>
      <c r="I130" s="57">
        <v>9</v>
      </c>
      <c r="J130" s="57">
        <v>10</v>
      </c>
      <c r="K130" s="2">
        <v>11</v>
      </c>
      <c r="L130" s="57">
        <v>12</v>
      </c>
      <c r="M130" s="2">
        <v>13</v>
      </c>
      <c r="N130" s="57">
        <v>14</v>
      </c>
      <c r="O130" s="57">
        <v>15</v>
      </c>
    </row>
    <row r="131" spans="1:15" ht="21.75" customHeight="1">
      <c r="A131" s="47"/>
      <c r="B131" s="64" t="s">
        <v>19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 s="19" customFormat="1" ht="30.75" customHeight="1">
      <c r="A132" s="47">
        <v>1</v>
      </c>
      <c r="B132" s="48" t="s">
        <v>76</v>
      </c>
      <c r="C132" s="51" t="s">
        <v>155</v>
      </c>
      <c r="D132" s="52">
        <v>6.8</v>
      </c>
      <c r="E132" s="52">
        <v>10.1</v>
      </c>
      <c r="F132" s="52">
        <v>25.6</v>
      </c>
      <c r="G132" s="52">
        <v>212.4</v>
      </c>
      <c r="H132" s="51" t="s">
        <v>77</v>
      </c>
      <c r="I132" s="52">
        <v>0.1</v>
      </c>
      <c r="J132" s="52">
        <v>1.7</v>
      </c>
      <c r="K132" s="52">
        <v>0</v>
      </c>
      <c r="L132" s="52">
        <v>53.8</v>
      </c>
      <c r="M132" s="52">
        <v>160.19999999999999</v>
      </c>
      <c r="N132" s="52">
        <v>191.2</v>
      </c>
      <c r="O132" s="52">
        <v>2.9</v>
      </c>
    </row>
    <row r="133" spans="1:15" s="19" customFormat="1" ht="33.75" customHeight="1">
      <c r="A133" s="47">
        <v>2</v>
      </c>
      <c r="B133" s="48" t="s">
        <v>22</v>
      </c>
      <c r="C133" s="51" t="s">
        <v>109</v>
      </c>
      <c r="D133" s="52">
        <v>1</v>
      </c>
      <c r="E133" s="52">
        <v>0.2</v>
      </c>
      <c r="F133" s="52">
        <v>19.600000000000001</v>
      </c>
      <c r="G133" s="52">
        <v>83.4</v>
      </c>
      <c r="H133" s="51"/>
      <c r="I133" s="52">
        <v>0</v>
      </c>
      <c r="J133" s="52">
        <v>4</v>
      </c>
      <c r="K133" s="52">
        <v>0</v>
      </c>
      <c r="L133" s="52">
        <v>8</v>
      </c>
      <c r="M133" s="52">
        <v>14</v>
      </c>
      <c r="N133" s="52">
        <v>14</v>
      </c>
      <c r="O133" s="52">
        <v>2.8</v>
      </c>
    </row>
    <row r="134" spans="1:15" s="19" customFormat="1" ht="20.25" customHeight="1">
      <c r="A134" s="47">
        <v>3</v>
      </c>
      <c r="B134" s="48" t="s">
        <v>23</v>
      </c>
      <c r="C134" s="38" t="s">
        <v>110</v>
      </c>
      <c r="D134" s="3">
        <v>3.95</v>
      </c>
      <c r="E134" s="52">
        <v>0.5</v>
      </c>
      <c r="F134" s="52">
        <v>24.15</v>
      </c>
      <c r="G134" s="52">
        <v>116.9</v>
      </c>
      <c r="H134" s="52"/>
      <c r="I134" s="52">
        <v>0.1</v>
      </c>
      <c r="J134" s="52">
        <v>0</v>
      </c>
      <c r="K134" s="52">
        <v>0</v>
      </c>
      <c r="L134" s="52">
        <v>16.5</v>
      </c>
      <c r="M134" s="52">
        <v>11.5</v>
      </c>
      <c r="N134" s="52">
        <v>42</v>
      </c>
      <c r="O134" s="52">
        <v>1</v>
      </c>
    </row>
    <row r="135" spans="1:15" s="19" customFormat="1" ht="19.5" customHeight="1">
      <c r="A135" s="47">
        <v>4</v>
      </c>
      <c r="B135" s="48" t="s">
        <v>24</v>
      </c>
      <c r="C135" s="38" t="s">
        <v>110</v>
      </c>
      <c r="D135" s="52">
        <v>4.25</v>
      </c>
      <c r="E135" s="3">
        <v>1.65</v>
      </c>
      <c r="F135" s="3">
        <v>21.25</v>
      </c>
      <c r="G135" s="3">
        <v>129</v>
      </c>
      <c r="H135" s="52"/>
      <c r="I135" s="52">
        <v>0.1</v>
      </c>
      <c r="J135" s="52">
        <v>0</v>
      </c>
      <c r="K135" s="52">
        <v>0</v>
      </c>
      <c r="L135" s="52">
        <v>16.5</v>
      </c>
      <c r="M135" s="52">
        <v>11.5</v>
      </c>
      <c r="N135" s="52">
        <v>42</v>
      </c>
      <c r="O135" s="52">
        <v>1</v>
      </c>
    </row>
    <row r="136" spans="1:15" s="19" customFormat="1" ht="18.75" customHeight="1">
      <c r="A136" s="47">
        <v>5</v>
      </c>
      <c r="B136" s="48" t="s">
        <v>25</v>
      </c>
      <c r="C136" s="38" t="s">
        <v>111</v>
      </c>
      <c r="D136" s="52">
        <v>0.08</v>
      </c>
      <c r="E136" s="52">
        <v>7.2</v>
      </c>
      <c r="F136" s="52">
        <v>0.1</v>
      </c>
      <c r="G136" s="52">
        <v>66</v>
      </c>
      <c r="H136" s="51" t="s">
        <v>26</v>
      </c>
      <c r="I136" s="52">
        <v>0</v>
      </c>
      <c r="J136" s="52">
        <v>0</v>
      </c>
      <c r="K136" s="52">
        <v>40</v>
      </c>
      <c r="L136" s="52">
        <v>0</v>
      </c>
      <c r="M136" s="52">
        <v>2.4</v>
      </c>
      <c r="N136" s="52">
        <v>3</v>
      </c>
      <c r="O136" s="52">
        <v>0.02</v>
      </c>
    </row>
    <row r="137" spans="1:15" s="19" customFormat="1" ht="21" customHeight="1">
      <c r="A137" s="47">
        <v>6</v>
      </c>
      <c r="B137" s="48" t="s">
        <v>27</v>
      </c>
      <c r="C137" s="38" t="s">
        <v>112</v>
      </c>
      <c r="D137" s="52">
        <v>3.48</v>
      </c>
      <c r="E137" s="52">
        <v>4.4000000000000004</v>
      </c>
      <c r="F137" s="52">
        <v>0</v>
      </c>
      <c r="G137" s="52">
        <v>54</v>
      </c>
      <c r="H137" s="51" t="s">
        <v>28</v>
      </c>
      <c r="I137" s="52">
        <v>0</v>
      </c>
      <c r="J137" s="52">
        <v>0.21</v>
      </c>
      <c r="K137" s="52">
        <v>78</v>
      </c>
      <c r="L137" s="52">
        <v>10.5</v>
      </c>
      <c r="M137" s="52">
        <v>264</v>
      </c>
      <c r="N137" s="52">
        <v>150</v>
      </c>
      <c r="O137" s="52">
        <v>0.3</v>
      </c>
    </row>
    <row r="138" spans="1:15" s="19" customFormat="1" ht="23.25" customHeight="1">
      <c r="A138" s="47">
        <v>7</v>
      </c>
      <c r="B138" s="39" t="s">
        <v>123</v>
      </c>
      <c r="C138" s="38" t="s">
        <v>125</v>
      </c>
      <c r="D138" s="52">
        <v>0.6</v>
      </c>
      <c r="E138" s="52">
        <v>0.6</v>
      </c>
      <c r="F138" s="52">
        <v>14.7</v>
      </c>
      <c r="G138" s="52">
        <v>69.5</v>
      </c>
      <c r="H138" s="52"/>
      <c r="I138" s="52">
        <v>0.02</v>
      </c>
      <c r="J138" s="52">
        <v>15</v>
      </c>
      <c r="K138" s="52">
        <v>0.04</v>
      </c>
      <c r="L138" s="52">
        <v>9.4E-2</v>
      </c>
      <c r="M138" s="52">
        <v>23.2</v>
      </c>
      <c r="N138" s="52">
        <v>17.5</v>
      </c>
      <c r="O138" s="52">
        <v>2.9</v>
      </c>
    </row>
    <row r="139" spans="1:15" ht="20.25" customHeight="1">
      <c r="A139" s="47"/>
      <c r="B139" s="4" t="s">
        <v>29</v>
      </c>
      <c r="C139" s="57">
        <v>685</v>
      </c>
      <c r="D139" s="42">
        <f>SUM(D132:D138)</f>
        <v>20.16</v>
      </c>
      <c r="E139" s="42">
        <f>SUM(E132:E138)</f>
        <v>24.65</v>
      </c>
      <c r="F139" s="42">
        <f>SUM(F132:F138)</f>
        <v>105.39999999999999</v>
      </c>
      <c r="G139" s="42">
        <f>SUM(G132:G138)</f>
        <v>731.2</v>
      </c>
      <c r="H139" s="42"/>
      <c r="I139" s="42">
        <f t="shared" ref="I139:O139" si="14">SUM(I132:I138)</f>
        <v>0.32000000000000006</v>
      </c>
      <c r="J139" s="42">
        <f t="shared" si="14"/>
        <v>20.91</v>
      </c>
      <c r="K139" s="42">
        <f t="shared" si="14"/>
        <v>118.04</v>
      </c>
      <c r="L139" s="42">
        <f t="shared" si="14"/>
        <v>105.39399999999999</v>
      </c>
      <c r="M139" s="42">
        <f t="shared" si="14"/>
        <v>486.8</v>
      </c>
      <c r="N139" s="42">
        <f t="shared" si="14"/>
        <v>459.7</v>
      </c>
      <c r="O139" s="42">
        <f t="shared" si="14"/>
        <v>10.92</v>
      </c>
    </row>
    <row r="140" spans="1:15" ht="19.5" customHeight="1">
      <c r="A140" s="47"/>
      <c r="B140" s="64" t="s">
        <v>30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</row>
    <row r="141" spans="1:15" s="19" customFormat="1" ht="29.25" customHeight="1">
      <c r="A141" s="47">
        <v>1</v>
      </c>
      <c r="B141" s="48" t="s">
        <v>153</v>
      </c>
      <c r="C141" s="38" t="s">
        <v>113</v>
      </c>
      <c r="D141" s="52">
        <v>0.56000000000000005</v>
      </c>
      <c r="E141" s="52">
        <v>0</v>
      </c>
      <c r="F141" s="52">
        <v>1</v>
      </c>
      <c r="G141" s="52">
        <v>6</v>
      </c>
      <c r="H141" s="51" t="s">
        <v>152</v>
      </c>
      <c r="I141" s="52">
        <v>0</v>
      </c>
      <c r="J141" s="52">
        <v>2.1</v>
      </c>
      <c r="K141" s="52">
        <v>0</v>
      </c>
      <c r="L141" s="52">
        <v>8.4</v>
      </c>
      <c r="M141" s="52">
        <v>8.4</v>
      </c>
      <c r="N141" s="52">
        <v>14.4</v>
      </c>
      <c r="O141" s="52">
        <v>0.4</v>
      </c>
    </row>
    <row r="142" spans="1:15" s="19" customFormat="1" ht="23.25" customHeight="1">
      <c r="A142" s="47">
        <v>2</v>
      </c>
      <c r="B142" s="48" t="s">
        <v>78</v>
      </c>
      <c r="C142" s="51" t="s">
        <v>128</v>
      </c>
      <c r="D142" s="52">
        <v>3</v>
      </c>
      <c r="E142" s="52">
        <v>4.2</v>
      </c>
      <c r="F142" s="52">
        <v>10.199999999999999</v>
      </c>
      <c r="G142" s="52">
        <v>91</v>
      </c>
      <c r="H142" s="51" t="s">
        <v>79</v>
      </c>
      <c r="I142" s="52">
        <v>0.1</v>
      </c>
      <c r="J142" s="52">
        <v>11</v>
      </c>
      <c r="K142" s="52">
        <v>0.2</v>
      </c>
      <c r="L142" s="52">
        <v>22</v>
      </c>
      <c r="M142" s="52">
        <v>30</v>
      </c>
      <c r="N142" s="52">
        <v>53</v>
      </c>
      <c r="O142" s="52">
        <v>0.8</v>
      </c>
    </row>
    <row r="143" spans="1:15" s="19" customFormat="1" ht="30.75" customHeight="1">
      <c r="A143" s="47">
        <v>3</v>
      </c>
      <c r="B143" s="48" t="s">
        <v>80</v>
      </c>
      <c r="C143" s="51" t="s">
        <v>119</v>
      </c>
      <c r="D143" s="52">
        <v>12.8</v>
      </c>
      <c r="E143" s="52">
        <v>14.3</v>
      </c>
      <c r="F143" s="52">
        <v>16.8</v>
      </c>
      <c r="G143" s="52">
        <v>268</v>
      </c>
      <c r="H143" s="51" t="s">
        <v>149</v>
      </c>
      <c r="I143" s="52">
        <v>0</v>
      </c>
      <c r="J143" s="52">
        <v>1.2</v>
      </c>
      <c r="K143" s="52">
        <v>0</v>
      </c>
      <c r="L143" s="52">
        <v>30</v>
      </c>
      <c r="M143" s="52">
        <v>45.7</v>
      </c>
      <c r="N143" s="52">
        <v>128.5</v>
      </c>
      <c r="O143" s="52">
        <v>1.4</v>
      </c>
    </row>
    <row r="144" spans="1:15" s="19" customFormat="1" ht="32.25" customHeight="1">
      <c r="A144" s="47">
        <v>4</v>
      </c>
      <c r="B144" s="48" t="s">
        <v>57</v>
      </c>
      <c r="C144" s="51" t="s">
        <v>121</v>
      </c>
      <c r="D144" s="52">
        <v>10.62</v>
      </c>
      <c r="E144" s="52">
        <v>11.465</v>
      </c>
      <c r="F144" s="52">
        <v>47.8</v>
      </c>
      <c r="G144" s="52">
        <v>336</v>
      </c>
      <c r="H144" s="51" t="s">
        <v>129</v>
      </c>
      <c r="I144" s="52">
        <v>0.2</v>
      </c>
      <c r="J144" s="52">
        <v>0</v>
      </c>
      <c r="K144" s="52">
        <v>0</v>
      </c>
      <c r="L144" s="52">
        <v>168.6</v>
      </c>
      <c r="M144" s="52">
        <v>31.6</v>
      </c>
      <c r="N144" s="52">
        <v>252.4</v>
      </c>
      <c r="O144" s="52">
        <v>5.7</v>
      </c>
    </row>
    <row r="145" spans="1:15" s="19" customFormat="1" ht="21.75" customHeight="1">
      <c r="A145" s="47">
        <v>5</v>
      </c>
      <c r="B145" s="48" t="s">
        <v>106</v>
      </c>
      <c r="C145" s="51" t="s">
        <v>109</v>
      </c>
      <c r="D145" s="52">
        <v>0.2</v>
      </c>
      <c r="E145" s="52">
        <v>0.2</v>
      </c>
      <c r="F145" s="52">
        <v>27.1</v>
      </c>
      <c r="G145" s="52">
        <v>111.1</v>
      </c>
      <c r="H145" s="51" t="s">
        <v>50</v>
      </c>
      <c r="I145" s="52">
        <v>0</v>
      </c>
      <c r="J145" s="52">
        <v>4</v>
      </c>
      <c r="K145" s="52">
        <v>0</v>
      </c>
      <c r="L145" s="52">
        <v>4.9000000000000004</v>
      </c>
      <c r="M145" s="52">
        <v>14.5</v>
      </c>
      <c r="N145" s="52">
        <v>4.4000000000000004</v>
      </c>
      <c r="O145" s="52">
        <v>0.9</v>
      </c>
    </row>
    <row r="146" spans="1:15" s="19" customFormat="1" ht="21.75" customHeight="1">
      <c r="A146" s="47">
        <v>6</v>
      </c>
      <c r="B146" s="48" t="s">
        <v>23</v>
      </c>
      <c r="C146" s="38" t="s">
        <v>110</v>
      </c>
      <c r="D146" s="3">
        <v>3.95</v>
      </c>
      <c r="E146" s="52">
        <v>0.5</v>
      </c>
      <c r="F146" s="52">
        <v>24.15</v>
      </c>
      <c r="G146" s="52">
        <v>116.9</v>
      </c>
      <c r="H146" s="52"/>
      <c r="I146" s="52">
        <v>0.1</v>
      </c>
      <c r="J146" s="52">
        <v>0</v>
      </c>
      <c r="K146" s="52">
        <v>0</v>
      </c>
      <c r="L146" s="52">
        <v>16.5</v>
      </c>
      <c r="M146" s="52">
        <v>11.5</v>
      </c>
      <c r="N146" s="52">
        <v>42</v>
      </c>
      <c r="O146" s="52">
        <v>1</v>
      </c>
    </row>
    <row r="147" spans="1:15" s="19" customFormat="1" ht="19.5" customHeight="1">
      <c r="A147" s="47">
        <v>7</v>
      </c>
      <c r="B147" s="48" t="s">
        <v>24</v>
      </c>
      <c r="C147" s="38" t="s">
        <v>110</v>
      </c>
      <c r="D147" s="52">
        <v>4.25</v>
      </c>
      <c r="E147" s="3">
        <v>1.65</v>
      </c>
      <c r="F147" s="3">
        <v>21.25</v>
      </c>
      <c r="G147" s="3">
        <v>129</v>
      </c>
      <c r="H147" s="52"/>
      <c r="I147" s="52">
        <v>0.1</v>
      </c>
      <c r="J147" s="52">
        <v>0</v>
      </c>
      <c r="K147" s="52">
        <v>0</v>
      </c>
      <c r="L147" s="52">
        <v>16.5</v>
      </c>
      <c r="M147" s="52">
        <v>11.5</v>
      </c>
      <c r="N147" s="52">
        <v>42</v>
      </c>
      <c r="O147" s="52">
        <v>1</v>
      </c>
    </row>
    <row r="148" spans="1:15" s="19" customFormat="1" ht="23.25" customHeight="1">
      <c r="A148" s="47">
        <v>8</v>
      </c>
      <c r="B148" s="39" t="s">
        <v>123</v>
      </c>
      <c r="C148" s="38" t="s">
        <v>125</v>
      </c>
      <c r="D148" s="52">
        <v>0.6</v>
      </c>
      <c r="E148" s="52">
        <v>0.6</v>
      </c>
      <c r="F148" s="52">
        <v>14.7</v>
      </c>
      <c r="G148" s="52">
        <v>69.5</v>
      </c>
      <c r="H148" s="52"/>
      <c r="I148" s="52">
        <v>0.02</v>
      </c>
      <c r="J148" s="52">
        <v>15</v>
      </c>
      <c r="K148" s="52">
        <v>0.04</v>
      </c>
      <c r="L148" s="52">
        <v>9.4E-2</v>
      </c>
      <c r="M148" s="52">
        <v>23.2</v>
      </c>
      <c r="N148" s="52">
        <v>17.5</v>
      </c>
      <c r="O148" s="52">
        <v>2.9</v>
      </c>
    </row>
    <row r="149" spans="1:15" ht="21.75" customHeight="1">
      <c r="A149" s="47"/>
      <c r="B149" s="4" t="s">
        <v>29</v>
      </c>
      <c r="C149" s="57">
        <v>1110</v>
      </c>
      <c r="D149" s="42">
        <f>SUM(D141:D147)</f>
        <v>35.379999999999995</v>
      </c>
      <c r="E149" s="42">
        <f>SUM(E141:E147)</f>
        <v>32.314999999999998</v>
      </c>
      <c r="F149" s="42">
        <f>SUM(F141:F147)</f>
        <v>148.30000000000001</v>
      </c>
      <c r="G149" s="42">
        <f>SUM(G141:G147)</f>
        <v>1058</v>
      </c>
      <c r="H149" s="42"/>
      <c r="I149" s="42">
        <f t="shared" ref="I149:O149" si="15">SUM(I141:I147)</f>
        <v>0.5</v>
      </c>
      <c r="J149" s="42">
        <f t="shared" si="15"/>
        <v>18.299999999999997</v>
      </c>
      <c r="K149" s="42">
        <f t="shared" si="15"/>
        <v>0.2</v>
      </c>
      <c r="L149" s="42">
        <f t="shared" si="15"/>
        <v>266.89999999999998</v>
      </c>
      <c r="M149" s="42">
        <f t="shared" si="15"/>
        <v>153.19999999999999</v>
      </c>
      <c r="N149" s="42">
        <f t="shared" si="15"/>
        <v>536.70000000000005</v>
      </c>
      <c r="O149" s="42">
        <f t="shared" si="15"/>
        <v>11.200000000000001</v>
      </c>
    </row>
    <row r="150" spans="1:15" ht="19.5" customHeight="1">
      <c r="A150" s="47"/>
      <c r="B150" s="5" t="s">
        <v>38</v>
      </c>
      <c r="C150" s="57">
        <f>C139+C149</f>
        <v>1795</v>
      </c>
      <c r="D150" s="42">
        <f>D149+D139</f>
        <v>55.539999999999992</v>
      </c>
      <c r="E150" s="42">
        <f>E149+E139</f>
        <v>56.964999999999996</v>
      </c>
      <c r="F150" s="42">
        <f>F149+F139</f>
        <v>253.7</v>
      </c>
      <c r="G150" s="42">
        <f>G149+G139</f>
        <v>1789.2</v>
      </c>
      <c r="H150" s="42"/>
      <c r="I150" s="42">
        <f t="shared" ref="I150:O150" si="16">I149+I139</f>
        <v>0.82000000000000006</v>
      </c>
      <c r="J150" s="42">
        <f t="shared" si="16"/>
        <v>39.209999999999994</v>
      </c>
      <c r="K150" s="42">
        <f t="shared" si="16"/>
        <v>118.24000000000001</v>
      </c>
      <c r="L150" s="42">
        <f t="shared" si="16"/>
        <v>372.29399999999998</v>
      </c>
      <c r="M150" s="42">
        <f t="shared" si="16"/>
        <v>640</v>
      </c>
      <c r="N150" s="42">
        <f t="shared" si="16"/>
        <v>996.40000000000009</v>
      </c>
      <c r="O150" s="42">
        <f t="shared" si="16"/>
        <v>22.12</v>
      </c>
    </row>
    <row r="151" spans="1:15" ht="25.5" customHeight="1">
      <c r="A151" s="61">
        <v>6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3"/>
    </row>
    <row r="152" spans="1:15" ht="23.25" customHeight="1">
      <c r="A152" s="47"/>
      <c r="B152" s="64" t="s">
        <v>81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</row>
    <row r="153" spans="1:15" ht="33.75" customHeight="1">
      <c r="A153" s="66" t="s">
        <v>1</v>
      </c>
      <c r="B153" s="64" t="s">
        <v>2</v>
      </c>
      <c r="C153" s="64" t="s">
        <v>3</v>
      </c>
      <c r="D153" s="64" t="s">
        <v>4</v>
      </c>
      <c r="E153" s="64"/>
      <c r="F153" s="64"/>
      <c r="G153" s="64" t="s">
        <v>5</v>
      </c>
      <c r="H153" s="67" t="s">
        <v>6</v>
      </c>
      <c r="I153" s="64" t="s">
        <v>7</v>
      </c>
      <c r="J153" s="64"/>
      <c r="K153" s="64"/>
      <c r="L153" s="64" t="s">
        <v>8</v>
      </c>
      <c r="M153" s="64"/>
      <c r="N153" s="64"/>
      <c r="O153" s="64"/>
    </row>
    <row r="154" spans="1:15" ht="33.75" customHeight="1">
      <c r="A154" s="66"/>
      <c r="B154" s="64"/>
      <c r="C154" s="64"/>
      <c r="D154" s="57" t="s">
        <v>9</v>
      </c>
      <c r="E154" s="57" t="s">
        <v>10</v>
      </c>
      <c r="F154" s="57" t="s">
        <v>11</v>
      </c>
      <c r="G154" s="64"/>
      <c r="H154" s="67"/>
      <c r="I154" s="57" t="s">
        <v>12</v>
      </c>
      <c r="J154" s="57" t="s">
        <v>13</v>
      </c>
      <c r="K154" s="57" t="s">
        <v>14</v>
      </c>
      <c r="L154" s="57" t="s">
        <v>15</v>
      </c>
      <c r="M154" s="57" t="s">
        <v>16</v>
      </c>
      <c r="N154" s="57" t="s">
        <v>17</v>
      </c>
      <c r="O154" s="57" t="s">
        <v>18</v>
      </c>
    </row>
    <row r="155" spans="1:15" s="20" customFormat="1" ht="12.75">
      <c r="A155" s="2">
        <v>1</v>
      </c>
      <c r="B155" s="57">
        <v>2</v>
      </c>
      <c r="C155" s="57">
        <v>3</v>
      </c>
      <c r="D155" s="57">
        <v>4</v>
      </c>
      <c r="E155" s="2">
        <v>5</v>
      </c>
      <c r="F155" s="57">
        <v>6</v>
      </c>
      <c r="G155" s="2">
        <v>7</v>
      </c>
      <c r="H155" s="57">
        <v>8</v>
      </c>
      <c r="I155" s="57">
        <v>9</v>
      </c>
      <c r="J155" s="57">
        <v>10</v>
      </c>
      <c r="K155" s="2">
        <v>11</v>
      </c>
      <c r="L155" s="57">
        <v>12</v>
      </c>
      <c r="M155" s="2">
        <v>13</v>
      </c>
      <c r="N155" s="57">
        <v>14</v>
      </c>
      <c r="O155" s="57">
        <v>15</v>
      </c>
    </row>
    <row r="156" spans="1:15" ht="26.25" customHeight="1">
      <c r="A156" s="47"/>
      <c r="B156" s="64" t="s">
        <v>19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1:15" s="19" customFormat="1" ht="29.25" customHeight="1">
      <c r="A157" s="47">
        <v>1</v>
      </c>
      <c r="B157" s="48" t="s">
        <v>153</v>
      </c>
      <c r="C157" s="38" t="s">
        <v>113</v>
      </c>
      <c r="D157" s="52">
        <v>0.56000000000000005</v>
      </c>
      <c r="E157" s="52">
        <v>0</v>
      </c>
      <c r="F157" s="52">
        <v>1</v>
      </c>
      <c r="G157" s="52">
        <v>6</v>
      </c>
      <c r="H157" s="51" t="s">
        <v>152</v>
      </c>
      <c r="I157" s="52">
        <v>0</v>
      </c>
      <c r="J157" s="52">
        <v>2.1</v>
      </c>
      <c r="K157" s="52">
        <v>0</v>
      </c>
      <c r="L157" s="52">
        <v>8.4</v>
      </c>
      <c r="M157" s="52">
        <v>8.4</v>
      </c>
      <c r="N157" s="52">
        <v>14.4</v>
      </c>
      <c r="O157" s="52">
        <v>0.4</v>
      </c>
    </row>
    <row r="158" spans="1:15" s="19" customFormat="1" ht="26.25" customHeight="1">
      <c r="A158" s="47">
        <v>2</v>
      </c>
      <c r="B158" s="48" t="s">
        <v>82</v>
      </c>
      <c r="C158" s="51" t="s">
        <v>120</v>
      </c>
      <c r="D158" s="52">
        <v>12.1</v>
      </c>
      <c r="E158" s="52">
        <v>16.2</v>
      </c>
      <c r="F158" s="52">
        <v>13.4</v>
      </c>
      <c r="G158" s="52">
        <v>201.6</v>
      </c>
      <c r="H158" s="51" t="s">
        <v>83</v>
      </c>
      <c r="I158" s="52">
        <v>0.1</v>
      </c>
      <c r="J158" s="52">
        <v>0</v>
      </c>
      <c r="K158" s="52">
        <v>0.1</v>
      </c>
      <c r="L158" s="52">
        <v>25.4</v>
      </c>
      <c r="M158" s="52">
        <v>38.700000000000003</v>
      </c>
      <c r="N158" s="52">
        <v>140.4</v>
      </c>
      <c r="O158" s="52">
        <v>1.5</v>
      </c>
    </row>
    <row r="159" spans="1:15" s="19" customFormat="1" ht="29.25" customHeight="1">
      <c r="A159" s="47">
        <v>3</v>
      </c>
      <c r="B159" s="1" t="s">
        <v>108</v>
      </c>
      <c r="C159" s="45" t="s">
        <v>121</v>
      </c>
      <c r="D159" s="46">
        <v>2.5</v>
      </c>
      <c r="E159" s="46">
        <v>15.7</v>
      </c>
      <c r="F159" s="46">
        <v>0.5</v>
      </c>
      <c r="G159" s="46">
        <v>202</v>
      </c>
      <c r="H159" s="45" t="s">
        <v>107</v>
      </c>
      <c r="I159" s="46">
        <v>0</v>
      </c>
      <c r="J159" s="46">
        <v>15.8</v>
      </c>
      <c r="K159" s="46">
        <v>65.7</v>
      </c>
      <c r="L159" s="46">
        <v>23.2</v>
      </c>
      <c r="M159" s="46">
        <v>53</v>
      </c>
      <c r="N159" s="46">
        <v>64.2</v>
      </c>
      <c r="O159" s="46">
        <v>0.8</v>
      </c>
    </row>
    <row r="160" spans="1:15" s="19" customFormat="1" ht="22.5" customHeight="1">
      <c r="A160" s="47">
        <v>4</v>
      </c>
      <c r="B160" s="48" t="s">
        <v>106</v>
      </c>
      <c r="C160" s="51" t="s">
        <v>121</v>
      </c>
      <c r="D160" s="52">
        <v>0.2</v>
      </c>
      <c r="E160" s="52">
        <v>0.2</v>
      </c>
      <c r="F160" s="52">
        <v>27.1</v>
      </c>
      <c r="G160" s="52">
        <v>111.1</v>
      </c>
      <c r="H160" s="51" t="s">
        <v>37</v>
      </c>
      <c r="I160" s="52">
        <v>0</v>
      </c>
      <c r="J160" s="52">
        <v>4</v>
      </c>
      <c r="K160" s="52">
        <v>0</v>
      </c>
      <c r="L160" s="52">
        <v>4.9000000000000004</v>
      </c>
      <c r="M160" s="52">
        <v>14.5</v>
      </c>
      <c r="N160" s="52">
        <v>4.4000000000000004</v>
      </c>
      <c r="O160" s="52">
        <v>0.9</v>
      </c>
    </row>
    <row r="161" spans="1:15" s="19" customFormat="1" ht="22.5" customHeight="1">
      <c r="A161" s="47">
        <v>5</v>
      </c>
      <c r="B161" s="48" t="s">
        <v>23</v>
      </c>
      <c r="C161" s="38" t="s">
        <v>110</v>
      </c>
      <c r="D161" s="3">
        <v>3.95</v>
      </c>
      <c r="E161" s="52">
        <v>0.5</v>
      </c>
      <c r="F161" s="52">
        <v>24.15</v>
      </c>
      <c r="G161" s="52">
        <v>116.9</v>
      </c>
      <c r="H161" s="52"/>
      <c r="I161" s="52">
        <v>0.1</v>
      </c>
      <c r="J161" s="52">
        <v>0</v>
      </c>
      <c r="K161" s="52">
        <v>0</v>
      </c>
      <c r="L161" s="52">
        <v>16.5</v>
      </c>
      <c r="M161" s="52">
        <v>11.5</v>
      </c>
      <c r="N161" s="52">
        <v>42</v>
      </c>
      <c r="O161" s="52">
        <v>1</v>
      </c>
    </row>
    <row r="162" spans="1:15" s="19" customFormat="1" ht="20.25" customHeight="1">
      <c r="A162" s="43">
        <v>6</v>
      </c>
      <c r="B162" s="48" t="s">
        <v>24</v>
      </c>
      <c r="C162" s="38" t="s">
        <v>110</v>
      </c>
      <c r="D162" s="52">
        <v>4.25</v>
      </c>
      <c r="E162" s="3">
        <v>1.65</v>
      </c>
      <c r="F162" s="3">
        <v>21.25</v>
      </c>
      <c r="G162" s="3">
        <v>129</v>
      </c>
      <c r="H162" s="52"/>
      <c r="I162" s="52">
        <v>0.1</v>
      </c>
      <c r="J162" s="52">
        <v>0</v>
      </c>
      <c r="K162" s="52">
        <v>0</v>
      </c>
      <c r="L162" s="52">
        <v>16.5</v>
      </c>
      <c r="M162" s="52">
        <v>11.5</v>
      </c>
      <c r="N162" s="52">
        <v>42</v>
      </c>
      <c r="O162" s="52">
        <v>1</v>
      </c>
    </row>
    <row r="163" spans="1:15" s="19" customFormat="1" ht="33.75" customHeight="1">
      <c r="A163" s="43">
        <v>7</v>
      </c>
      <c r="B163" s="39" t="s">
        <v>123</v>
      </c>
      <c r="C163" s="38" t="s">
        <v>125</v>
      </c>
      <c r="D163" s="52">
        <v>0.6</v>
      </c>
      <c r="E163" s="52">
        <v>0.6</v>
      </c>
      <c r="F163" s="52">
        <v>14.7</v>
      </c>
      <c r="G163" s="52">
        <v>69.5</v>
      </c>
      <c r="H163" s="52"/>
      <c r="I163" s="52">
        <v>0.02</v>
      </c>
      <c r="J163" s="52">
        <v>15</v>
      </c>
      <c r="K163" s="52">
        <v>0.04</v>
      </c>
      <c r="L163" s="52">
        <v>9.4E-2</v>
      </c>
      <c r="M163" s="52">
        <v>23.2</v>
      </c>
      <c r="N163" s="52">
        <v>17.5</v>
      </c>
      <c r="O163" s="52">
        <v>2.9</v>
      </c>
    </row>
    <row r="164" spans="1:15" ht="21.75" customHeight="1">
      <c r="A164" s="44"/>
      <c r="B164" s="4" t="s">
        <v>29</v>
      </c>
      <c r="C164" s="57">
        <v>767</v>
      </c>
      <c r="D164" s="42">
        <f>SUM(D157:D163)</f>
        <v>24.16</v>
      </c>
      <c r="E164" s="42">
        <f t="shared" ref="E164:O164" si="17">SUM(E157:E163)</f>
        <v>34.85</v>
      </c>
      <c r="F164" s="42">
        <f t="shared" si="17"/>
        <v>102.10000000000001</v>
      </c>
      <c r="G164" s="42">
        <f t="shared" si="17"/>
        <v>836.1</v>
      </c>
      <c r="H164" s="42"/>
      <c r="I164" s="42">
        <f t="shared" si="17"/>
        <v>0.32000000000000006</v>
      </c>
      <c r="J164" s="42">
        <f t="shared" si="17"/>
        <v>36.900000000000006</v>
      </c>
      <c r="K164" s="42">
        <f t="shared" si="17"/>
        <v>65.84</v>
      </c>
      <c r="L164" s="42">
        <f t="shared" si="17"/>
        <v>94.994</v>
      </c>
      <c r="M164" s="42">
        <f t="shared" si="17"/>
        <v>160.79999999999998</v>
      </c>
      <c r="N164" s="42">
        <f t="shared" si="17"/>
        <v>324.89999999999998</v>
      </c>
      <c r="O164" s="42">
        <f t="shared" si="17"/>
        <v>8.5</v>
      </c>
    </row>
    <row r="165" spans="1:15" ht="22.5" customHeight="1">
      <c r="A165" s="47"/>
      <c r="B165" s="64" t="s">
        <v>30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1:15" s="19" customFormat="1" ht="29.25" customHeight="1">
      <c r="A166" s="47">
        <v>1</v>
      </c>
      <c r="B166" s="48" t="s">
        <v>151</v>
      </c>
      <c r="C166" s="38" t="s">
        <v>113</v>
      </c>
      <c r="D166" s="40">
        <v>0.6</v>
      </c>
      <c r="E166" s="40">
        <v>0</v>
      </c>
      <c r="F166" s="40">
        <v>2.1</v>
      </c>
      <c r="G166" s="40">
        <v>12</v>
      </c>
      <c r="H166" s="51" t="s">
        <v>152</v>
      </c>
      <c r="I166" s="40">
        <v>0</v>
      </c>
      <c r="J166" s="40">
        <v>6.3</v>
      </c>
      <c r="K166" s="40">
        <v>0</v>
      </c>
      <c r="L166" s="40">
        <v>9</v>
      </c>
      <c r="M166" s="40">
        <v>6</v>
      </c>
      <c r="N166" s="40">
        <v>15.6</v>
      </c>
      <c r="O166" s="40">
        <v>0.6</v>
      </c>
    </row>
    <row r="167" spans="1:15" s="19" customFormat="1" ht="22.5" customHeight="1">
      <c r="A167" s="47">
        <v>2</v>
      </c>
      <c r="B167" s="48" t="s">
        <v>84</v>
      </c>
      <c r="C167" s="51" t="s">
        <v>126</v>
      </c>
      <c r="D167" s="52">
        <v>2.2999999999999998</v>
      </c>
      <c r="E167" s="52">
        <v>5.3</v>
      </c>
      <c r="F167" s="52">
        <v>16.399999999999999</v>
      </c>
      <c r="G167" s="52">
        <v>122.4</v>
      </c>
      <c r="H167" s="51" t="s">
        <v>85</v>
      </c>
      <c r="I167" s="52">
        <v>0.1</v>
      </c>
      <c r="J167" s="52">
        <v>16.8</v>
      </c>
      <c r="K167" s="52">
        <v>0.2</v>
      </c>
      <c r="L167" s="52">
        <v>27.8</v>
      </c>
      <c r="M167" s="52">
        <v>28</v>
      </c>
      <c r="N167" s="52">
        <v>71.8</v>
      </c>
      <c r="O167" s="52">
        <v>1.2</v>
      </c>
    </row>
    <row r="168" spans="1:15" s="19" customFormat="1" ht="29.25" customHeight="1">
      <c r="A168" s="47">
        <v>3</v>
      </c>
      <c r="B168" s="48" t="s">
        <v>124</v>
      </c>
      <c r="C168" s="51" t="s">
        <v>141</v>
      </c>
      <c r="D168" s="52">
        <v>13.2</v>
      </c>
      <c r="E168" s="52">
        <v>12.9</v>
      </c>
      <c r="F168" s="52">
        <v>18.8</v>
      </c>
      <c r="G168" s="52">
        <v>244</v>
      </c>
      <c r="H168" s="51" t="s">
        <v>134</v>
      </c>
      <c r="I168" s="52">
        <v>0.1</v>
      </c>
      <c r="J168" s="52">
        <v>2.2999999999999998</v>
      </c>
      <c r="K168" s="52">
        <v>29</v>
      </c>
      <c r="L168" s="52">
        <v>32.56</v>
      </c>
      <c r="M168" s="52">
        <v>102.1</v>
      </c>
      <c r="N168" s="52">
        <v>195.8</v>
      </c>
      <c r="O168" s="52">
        <v>1</v>
      </c>
    </row>
    <row r="169" spans="1:15" s="19" customFormat="1" ht="33.75" customHeight="1">
      <c r="A169" s="47">
        <v>4</v>
      </c>
      <c r="B169" s="48" t="s">
        <v>72</v>
      </c>
      <c r="C169" s="51" t="s">
        <v>121</v>
      </c>
      <c r="D169" s="52">
        <v>3.9</v>
      </c>
      <c r="E169" s="52">
        <v>11.5</v>
      </c>
      <c r="F169" s="52">
        <v>22.7</v>
      </c>
      <c r="G169" s="52">
        <v>191.4</v>
      </c>
      <c r="H169" s="51" t="s">
        <v>133</v>
      </c>
      <c r="I169" s="52">
        <v>0.1</v>
      </c>
      <c r="J169" s="52">
        <v>17.600000000000001</v>
      </c>
      <c r="K169" s="52">
        <v>0</v>
      </c>
      <c r="L169" s="52">
        <v>29.8</v>
      </c>
      <c r="M169" s="52">
        <v>48.2</v>
      </c>
      <c r="N169" s="52">
        <v>87.9</v>
      </c>
      <c r="O169" s="52">
        <v>1.3</v>
      </c>
    </row>
    <row r="170" spans="1:15" s="19" customFormat="1" ht="22.5" customHeight="1">
      <c r="A170" s="47">
        <v>5</v>
      </c>
      <c r="B170" s="48" t="s">
        <v>104</v>
      </c>
      <c r="C170" s="51" t="s">
        <v>109</v>
      </c>
      <c r="D170" s="52">
        <v>0.67</v>
      </c>
      <c r="E170" s="52">
        <v>0.27</v>
      </c>
      <c r="F170" s="52">
        <v>20.76</v>
      </c>
      <c r="G170" s="52">
        <v>88.2</v>
      </c>
      <c r="H170" s="51" t="s">
        <v>103</v>
      </c>
      <c r="I170" s="52">
        <v>0</v>
      </c>
      <c r="J170" s="52">
        <v>100</v>
      </c>
      <c r="K170" s="52">
        <v>0</v>
      </c>
      <c r="L170" s="52">
        <v>3.44</v>
      </c>
      <c r="M170" s="52">
        <v>21.34</v>
      </c>
      <c r="N170" s="52">
        <v>3.44</v>
      </c>
      <c r="O170" s="52">
        <v>0.6</v>
      </c>
    </row>
    <row r="171" spans="1:15" s="19" customFormat="1" ht="20.25" customHeight="1">
      <c r="A171" s="47">
        <v>6</v>
      </c>
      <c r="B171" s="48" t="s">
        <v>23</v>
      </c>
      <c r="C171" s="38" t="s">
        <v>110</v>
      </c>
      <c r="D171" s="3">
        <v>3.95</v>
      </c>
      <c r="E171" s="52">
        <v>0.5</v>
      </c>
      <c r="F171" s="52">
        <v>24.15</v>
      </c>
      <c r="G171" s="52">
        <v>116.9</v>
      </c>
      <c r="H171" s="52"/>
      <c r="I171" s="52">
        <v>0.1</v>
      </c>
      <c r="J171" s="52">
        <v>0</v>
      </c>
      <c r="K171" s="52">
        <v>0</v>
      </c>
      <c r="L171" s="52">
        <v>16.5</v>
      </c>
      <c r="M171" s="52">
        <v>11.5</v>
      </c>
      <c r="N171" s="52">
        <v>42</v>
      </c>
      <c r="O171" s="52">
        <v>1</v>
      </c>
    </row>
    <row r="172" spans="1:15" s="19" customFormat="1" ht="22.5" customHeight="1">
      <c r="A172" s="43">
        <v>7</v>
      </c>
      <c r="B172" s="48" t="s">
        <v>24</v>
      </c>
      <c r="C172" s="38" t="s">
        <v>110</v>
      </c>
      <c r="D172" s="52">
        <v>4.25</v>
      </c>
      <c r="E172" s="3">
        <v>1.65</v>
      </c>
      <c r="F172" s="3">
        <v>21.25</v>
      </c>
      <c r="G172" s="3">
        <v>129</v>
      </c>
      <c r="H172" s="52"/>
      <c r="I172" s="52">
        <v>0.1</v>
      </c>
      <c r="J172" s="52">
        <v>0</v>
      </c>
      <c r="K172" s="52">
        <v>0</v>
      </c>
      <c r="L172" s="52">
        <v>16.5</v>
      </c>
      <c r="M172" s="52">
        <v>11.5</v>
      </c>
      <c r="N172" s="52">
        <v>42</v>
      </c>
      <c r="O172" s="52">
        <v>1</v>
      </c>
    </row>
    <row r="173" spans="1:15" s="19" customFormat="1" ht="33.75" customHeight="1">
      <c r="A173" s="59">
        <v>8</v>
      </c>
      <c r="B173" s="39" t="s">
        <v>123</v>
      </c>
      <c r="C173" s="38" t="s">
        <v>125</v>
      </c>
      <c r="D173" s="52">
        <v>0.6</v>
      </c>
      <c r="E173" s="52">
        <v>0.6</v>
      </c>
      <c r="F173" s="52">
        <v>14.7</v>
      </c>
      <c r="G173" s="52">
        <v>69.5</v>
      </c>
      <c r="H173" s="52"/>
      <c r="I173" s="52">
        <v>0.02</v>
      </c>
      <c r="J173" s="52">
        <v>15</v>
      </c>
      <c r="K173" s="52">
        <v>0.04</v>
      </c>
      <c r="L173" s="52">
        <v>9.4E-2</v>
      </c>
      <c r="M173" s="52">
        <v>23.2</v>
      </c>
      <c r="N173" s="52">
        <v>17.5</v>
      </c>
      <c r="O173" s="52">
        <v>2.9</v>
      </c>
    </row>
    <row r="174" spans="1:15" ht="20.25" customHeight="1">
      <c r="A174" s="44"/>
      <c r="B174" s="4" t="s">
        <v>29</v>
      </c>
      <c r="C174" s="57">
        <v>1080</v>
      </c>
      <c r="D174" s="42">
        <f>SUM(D166:D172)</f>
        <v>28.869999999999997</v>
      </c>
      <c r="E174" s="42">
        <f>SUM(E166:E172)</f>
        <v>32.119999999999997</v>
      </c>
      <c r="F174" s="42">
        <f>SUM(F166:F172)</f>
        <v>126.16</v>
      </c>
      <c r="G174" s="42">
        <f>SUM(G166:G172)</f>
        <v>903.9</v>
      </c>
      <c r="H174" s="42"/>
      <c r="I174" s="42">
        <f t="shared" ref="I174:O174" si="18">SUM(I166:I172)</f>
        <v>0.5</v>
      </c>
      <c r="J174" s="42">
        <f t="shared" si="18"/>
        <v>143</v>
      </c>
      <c r="K174" s="42">
        <f t="shared" si="18"/>
        <v>29.2</v>
      </c>
      <c r="L174" s="42">
        <f t="shared" si="18"/>
        <v>135.6</v>
      </c>
      <c r="M174" s="42">
        <f t="shared" si="18"/>
        <v>228.64000000000001</v>
      </c>
      <c r="N174" s="42">
        <f t="shared" si="18"/>
        <v>458.54</v>
      </c>
      <c r="O174" s="42">
        <f t="shared" si="18"/>
        <v>6.6999999999999993</v>
      </c>
    </row>
    <row r="175" spans="1:15" ht="17.25" customHeight="1">
      <c r="A175" s="47"/>
      <c r="B175" s="5" t="s">
        <v>38</v>
      </c>
      <c r="C175" s="57">
        <f>C164+C174</f>
        <v>1847</v>
      </c>
      <c r="D175" s="42">
        <f>D174+D164</f>
        <v>53.03</v>
      </c>
      <c r="E175" s="42">
        <f>E174+E164</f>
        <v>66.97</v>
      </c>
      <c r="F175" s="42">
        <f>F174+F164</f>
        <v>228.26</v>
      </c>
      <c r="G175" s="42">
        <f>G174+G164</f>
        <v>1740</v>
      </c>
      <c r="H175" s="42"/>
      <c r="I175" s="42">
        <f t="shared" ref="I175:O175" si="19">I174+I164</f>
        <v>0.82000000000000006</v>
      </c>
      <c r="J175" s="42">
        <f t="shared" si="19"/>
        <v>179.9</v>
      </c>
      <c r="K175" s="42">
        <f t="shared" si="19"/>
        <v>95.04</v>
      </c>
      <c r="L175" s="42">
        <f t="shared" si="19"/>
        <v>230.59399999999999</v>
      </c>
      <c r="M175" s="42">
        <f t="shared" si="19"/>
        <v>389.44</v>
      </c>
      <c r="N175" s="42">
        <f t="shared" si="19"/>
        <v>783.44</v>
      </c>
      <c r="O175" s="42">
        <f t="shared" si="19"/>
        <v>15.2</v>
      </c>
    </row>
    <row r="176" spans="1:15" ht="25.5" customHeight="1">
      <c r="A176" s="61">
        <v>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3"/>
    </row>
    <row r="177" spans="1:15" ht="24" customHeight="1">
      <c r="A177" s="47"/>
      <c r="B177" s="64" t="s">
        <v>86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1:15" ht="33.75" customHeight="1">
      <c r="A178" s="66" t="s">
        <v>1</v>
      </c>
      <c r="B178" s="64" t="s">
        <v>2</v>
      </c>
      <c r="C178" s="64" t="s">
        <v>3</v>
      </c>
      <c r="D178" s="64" t="s">
        <v>4</v>
      </c>
      <c r="E178" s="64"/>
      <c r="F178" s="64"/>
      <c r="G178" s="64" t="s">
        <v>5</v>
      </c>
      <c r="H178" s="67" t="s">
        <v>6</v>
      </c>
      <c r="I178" s="64" t="s">
        <v>7</v>
      </c>
      <c r="J178" s="64"/>
      <c r="K178" s="64"/>
      <c r="L178" s="64" t="s">
        <v>8</v>
      </c>
      <c r="M178" s="64"/>
      <c r="N178" s="64"/>
      <c r="O178" s="64"/>
    </row>
    <row r="179" spans="1:15" ht="33.75" customHeight="1">
      <c r="A179" s="66"/>
      <c r="B179" s="64"/>
      <c r="C179" s="64"/>
      <c r="D179" s="57" t="s">
        <v>9</v>
      </c>
      <c r="E179" s="57" t="s">
        <v>10</v>
      </c>
      <c r="F179" s="57" t="s">
        <v>11</v>
      </c>
      <c r="G179" s="64"/>
      <c r="H179" s="67"/>
      <c r="I179" s="57" t="s">
        <v>12</v>
      </c>
      <c r="J179" s="57" t="s">
        <v>13</v>
      </c>
      <c r="K179" s="57" t="s">
        <v>14</v>
      </c>
      <c r="L179" s="57" t="s">
        <v>15</v>
      </c>
      <c r="M179" s="57" t="s">
        <v>16</v>
      </c>
      <c r="N179" s="57" t="s">
        <v>17</v>
      </c>
      <c r="O179" s="57" t="s">
        <v>18</v>
      </c>
    </row>
    <row r="180" spans="1:15" s="20" customFormat="1" ht="12.75">
      <c r="A180" s="2">
        <v>1</v>
      </c>
      <c r="B180" s="57">
        <v>2</v>
      </c>
      <c r="C180" s="57">
        <v>3</v>
      </c>
      <c r="D180" s="57">
        <v>4</v>
      </c>
      <c r="E180" s="2">
        <v>5</v>
      </c>
      <c r="F180" s="57">
        <v>6</v>
      </c>
      <c r="G180" s="2">
        <v>7</v>
      </c>
      <c r="H180" s="57">
        <v>8</v>
      </c>
      <c r="I180" s="57">
        <v>9</v>
      </c>
      <c r="J180" s="57">
        <v>10</v>
      </c>
      <c r="K180" s="2">
        <v>11</v>
      </c>
      <c r="L180" s="57">
        <v>12</v>
      </c>
      <c r="M180" s="2">
        <v>13</v>
      </c>
      <c r="N180" s="57">
        <v>14</v>
      </c>
      <c r="O180" s="57">
        <v>15</v>
      </c>
    </row>
    <row r="181" spans="1:15" ht="18.75" customHeight="1">
      <c r="A181" s="47"/>
      <c r="B181" s="64" t="s">
        <v>19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1:15" s="19" customFormat="1" ht="24" customHeight="1">
      <c r="A182" s="47">
        <v>1</v>
      </c>
      <c r="B182" s="48" t="s">
        <v>87</v>
      </c>
      <c r="C182" s="51" t="s">
        <v>130</v>
      </c>
      <c r="D182" s="52">
        <v>27.3</v>
      </c>
      <c r="E182" s="52">
        <v>25.4</v>
      </c>
      <c r="F182" s="52">
        <v>69.3</v>
      </c>
      <c r="G182" s="52">
        <v>416.3</v>
      </c>
      <c r="H182" s="51" t="s">
        <v>88</v>
      </c>
      <c r="I182" s="52">
        <v>0.14000000000000001</v>
      </c>
      <c r="J182" s="52">
        <v>0.88</v>
      </c>
      <c r="K182" s="52">
        <v>122.3</v>
      </c>
      <c r="L182" s="52">
        <v>56.8</v>
      </c>
      <c r="M182" s="52">
        <v>301.10000000000002</v>
      </c>
      <c r="N182" s="52">
        <v>552.6</v>
      </c>
      <c r="O182" s="52">
        <v>1.8</v>
      </c>
    </row>
    <row r="183" spans="1:15" s="19" customFormat="1" ht="24" customHeight="1">
      <c r="A183" s="47">
        <v>2</v>
      </c>
      <c r="B183" s="48" t="s">
        <v>61</v>
      </c>
      <c r="C183" s="51" t="s">
        <v>109</v>
      </c>
      <c r="D183" s="52">
        <v>2.9</v>
      </c>
      <c r="E183" s="52">
        <v>2.5</v>
      </c>
      <c r="F183" s="52">
        <v>24.8</v>
      </c>
      <c r="G183" s="52">
        <v>134</v>
      </c>
      <c r="H183" s="51" t="s">
        <v>62</v>
      </c>
      <c r="I183" s="52">
        <v>0</v>
      </c>
      <c r="J183" s="52">
        <v>1</v>
      </c>
      <c r="K183" s="52">
        <v>0</v>
      </c>
      <c r="L183" s="52">
        <v>14</v>
      </c>
      <c r="M183" s="52">
        <v>121</v>
      </c>
      <c r="N183" s="52">
        <v>90</v>
      </c>
      <c r="O183" s="52">
        <v>1</v>
      </c>
    </row>
    <row r="184" spans="1:15" s="19" customFormat="1" ht="22.5" customHeight="1">
      <c r="A184" s="47">
        <v>3</v>
      </c>
      <c r="B184" s="48" t="s">
        <v>23</v>
      </c>
      <c r="C184" s="38" t="s">
        <v>110</v>
      </c>
      <c r="D184" s="3">
        <v>3.95</v>
      </c>
      <c r="E184" s="52">
        <v>0.5</v>
      </c>
      <c r="F184" s="52">
        <v>24.15</v>
      </c>
      <c r="G184" s="52">
        <v>116.9</v>
      </c>
      <c r="H184" s="52"/>
      <c r="I184" s="52">
        <v>0.1</v>
      </c>
      <c r="J184" s="52">
        <v>0</v>
      </c>
      <c r="K184" s="52">
        <v>0</v>
      </c>
      <c r="L184" s="52">
        <v>16.5</v>
      </c>
      <c r="M184" s="52">
        <v>11.5</v>
      </c>
      <c r="N184" s="52">
        <v>42</v>
      </c>
      <c r="O184" s="52">
        <v>1</v>
      </c>
    </row>
    <row r="185" spans="1:15" s="19" customFormat="1" ht="19.5" customHeight="1">
      <c r="A185" s="47">
        <v>4</v>
      </c>
      <c r="B185" s="48" t="s">
        <v>24</v>
      </c>
      <c r="C185" s="38" t="s">
        <v>110</v>
      </c>
      <c r="D185" s="52">
        <v>4.25</v>
      </c>
      <c r="E185" s="3">
        <v>1.65</v>
      </c>
      <c r="F185" s="3">
        <v>21.25</v>
      </c>
      <c r="G185" s="3">
        <v>129</v>
      </c>
      <c r="H185" s="52"/>
      <c r="I185" s="52">
        <v>0.1</v>
      </c>
      <c r="J185" s="52">
        <v>0</v>
      </c>
      <c r="K185" s="52">
        <v>0</v>
      </c>
      <c r="L185" s="52">
        <v>16.5</v>
      </c>
      <c r="M185" s="52">
        <v>11.5</v>
      </c>
      <c r="N185" s="52">
        <v>42</v>
      </c>
      <c r="O185" s="52">
        <v>1</v>
      </c>
    </row>
    <row r="186" spans="1:15" s="19" customFormat="1" ht="23.25" customHeight="1">
      <c r="A186" s="47">
        <v>5</v>
      </c>
      <c r="B186" s="48" t="s">
        <v>25</v>
      </c>
      <c r="C186" s="38" t="s">
        <v>111</v>
      </c>
      <c r="D186" s="52">
        <v>0.08</v>
      </c>
      <c r="E186" s="52">
        <v>7.2</v>
      </c>
      <c r="F186" s="52">
        <v>0.1</v>
      </c>
      <c r="G186" s="52">
        <v>66</v>
      </c>
      <c r="H186" s="51" t="s">
        <v>26</v>
      </c>
      <c r="I186" s="52">
        <v>0</v>
      </c>
      <c r="J186" s="52">
        <v>0</v>
      </c>
      <c r="K186" s="52">
        <v>40</v>
      </c>
      <c r="L186" s="52">
        <v>0</v>
      </c>
      <c r="M186" s="52">
        <v>2.4</v>
      </c>
      <c r="N186" s="52">
        <v>3</v>
      </c>
      <c r="O186" s="52">
        <v>0.02</v>
      </c>
    </row>
    <row r="187" spans="1:15" s="19" customFormat="1" ht="33.75" customHeight="1">
      <c r="A187" s="47">
        <v>6</v>
      </c>
      <c r="B187" s="48" t="s">
        <v>54</v>
      </c>
      <c r="C187" s="51" t="s">
        <v>117</v>
      </c>
      <c r="D187" s="52">
        <v>4.4000000000000004</v>
      </c>
      <c r="E187" s="52">
        <v>3</v>
      </c>
      <c r="F187" s="52">
        <v>6.5</v>
      </c>
      <c r="G187" s="52">
        <v>96.2</v>
      </c>
      <c r="H187" s="52"/>
      <c r="I187" s="52">
        <v>0.05</v>
      </c>
      <c r="J187" s="52">
        <v>12.5</v>
      </c>
      <c r="K187" s="52"/>
      <c r="L187" s="52">
        <v>50</v>
      </c>
      <c r="M187" s="52">
        <v>15</v>
      </c>
      <c r="N187" s="52">
        <v>35</v>
      </c>
      <c r="O187" s="52">
        <v>0.75</v>
      </c>
    </row>
    <row r="188" spans="1:15" ht="21.75" customHeight="1">
      <c r="A188" s="47"/>
      <c r="B188" s="4" t="s">
        <v>29</v>
      </c>
      <c r="C188" s="57">
        <v>715</v>
      </c>
      <c r="D188" s="42">
        <f>SUM(D182:D187)</f>
        <v>42.879999999999995</v>
      </c>
      <c r="E188" s="42">
        <f>SUM(E182:E187)</f>
        <v>40.25</v>
      </c>
      <c r="F188" s="42">
        <f>SUM(F182:F187)</f>
        <v>146.1</v>
      </c>
      <c r="G188" s="42">
        <f>SUM(G182:G187)</f>
        <v>958.4</v>
      </c>
      <c r="H188" s="42"/>
      <c r="I188" s="42">
        <f t="shared" ref="I188:O188" si="20">SUM(I182:I187)</f>
        <v>0.39</v>
      </c>
      <c r="J188" s="42">
        <f t="shared" si="20"/>
        <v>14.379999999999999</v>
      </c>
      <c r="K188" s="42">
        <f t="shared" si="20"/>
        <v>162.30000000000001</v>
      </c>
      <c r="L188" s="42">
        <f t="shared" si="20"/>
        <v>153.80000000000001</v>
      </c>
      <c r="M188" s="42">
        <f t="shared" si="20"/>
        <v>462.5</v>
      </c>
      <c r="N188" s="42">
        <f t="shared" si="20"/>
        <v>764.6</v>
      </c>
      <c r="O188" s="42">
        <f t="shared" si="20"/>
        <v>5.5699999999999994</v>
      </c>
    </row>
    <row r="189" spans="1:15" ht="16.5" customHeight="1">
      <c r="A189" s="47"/>
      <c r="B189" s="64" t="s">
        <v>30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1:15" s="19" customFormat="1" ht="29.25" customHeight="1">
      <c r="A190" s="47">
        <v>1</v>
      </c>
      <c r="B190" s="48" t="s">
        <v>153</v>
      </c>
      <c r="C190" s="38" t="s">
        <v>113</v>
      </c>
      <c r="D190" s="52">
        <v>0.56000000000000005</v>
      </c>
      <c r="E190" s="52">
        <v>0</v>
      </c>
      <c r="F190" s="52">
        <v>1</v>
      </c>
      <c r="G190" s="52">
        <v>6</v>
      </c>
      <c r="H190" s="51" t="s">
        <v>152</v>
      </c>
      <c r="I190" s="52">
        <v>0</v>
      </c>
      <c r="J190" s="52">
        <v>2.1</v>
      </c>
      <c r="K190" s="52">
        <v>0</v>
      </c>
      <c r="L190" s="52">
        <v>8.4</v>
      </c>
      <c r="M190" s="52">
        <v>8.4</v>
      </c>
      <c r="N190" s="52">
        <v>14.4</v>
      </c>
      <c r="O190" s="52">
        <v>0.4</v>
      </c>
    </row>
    <row r="191" spans="1:15" s="19" customFormat="1" ht="21.75" customHeight="1">
      <c r="A191" s="47">
        <v>2</v>
      </c>
      <c r="B191" s="48" t="s">
        <v>31</v>
      </c>
      <c r="C191" s="51" t="s">
        <v>126</v>
      </c>
      <c r="D191" s="52">
        <v>5.6</v>
      </c>
      <c r="E191" s="52">
        <v>5.4</v>
      </c>
      <c r="F191" s="52">
        <v>17.5</v>
      </c>
      <c r="G191" s="52">
        <v>140.69999999999999</v>
      </c>
      <c r="H191" s="51" t="s">
        <v>32</v>
      </c>
      <c r="I191" s="52">
        <v>0.2</v>
      </c>
      <c r="J191" s="52">
        <v>9.6</v>
      </c>
      <c r="K191" s="52">
        <v>0.3</v>
      </c>
      <c r="L191" s="52">
        <v>35.6</v>
      </c>
      <c r="M191" s="52">
        <v>48.8</v>
      </c>
      <c r="N191" s="52">
        <v>83.7</v>
      </c>
      <c r="O191" s="52">
        <v>2.1</v>
      </c>
    </row>
    <row r="192" spans="1:15" s="19" customFormat="1" ht="30" customHeight="1">
      <c r="A192" s="47">
        <v>3</v>
      </c>
      <c r="B192" s="48" t="s">
        <v>89</v>
      </c>
      <c r="C192" s="51" t="s">
        <v>114</v>
      </c>
      <c r="D192" s="52">
        <v>14.1</v>
      </c>
      <c r="E192" s="52">
        <v>18.399999999999999</v>
      </c>
      <c r="F192" s="52">
        <v>15.7</v>
      </c>
      <c r="G192" s="52">
        <v>217.53</v>
      </c>
      <c r="H192" s="51" t="s">
        <v>90</v>
      </c>
      <c r="I192" s="52">
        <v>0.1</v>
      </c>
      <c r="J192" s="52">
        <v>1.4</v>
      </c>
      <c r="K192" s="52">
        <v>0.2</v>
      </c>
      <c r="L192" s="52">
        <v>28.4</v>
      </c>
      <c r="M192" s="52">
        <v>9.5</v>
      </c>
      <c r="N192" s="52">
        <v>145.9</v>
      </c>
      <c r="O192" s="52">
        <v>2</v>
      </c>
    </row>
    <row r="193" spans="1:15" s="19" customFormat="1" ht="38.25" customHeight="1">
      <c r="A193" s="47">
        <v>4</v>
      </c>
      <c r="B193" s="48" t="s">
        <v>35</v>
      </c>
      <c r="C193" s="51" t="s">
        <v>121</v>
      </c>
      <c r="D193" s="52">
        <v>6.87</v>
      </c>
      <c r="E193" s="52">
        <v>7.3</v>
      </c>
      <c r="F193" s="52">
        <v>25.2</v>
      </c>
      <c r="G193" s="52">
        <v>217.8</v>
      </c>
      <c r="H193" s="51" t="s">
        <v>127</v>
      </c>
      <c r="I193" s="52">
        <v>7.0000000000000007E-2</v>
      </c>
      <c r="J193" s="52">
        <v>0</v>
      </c>
      <c r="K193" s="52">
        <v>0.3</v>
      </c>
      <c r="L193" s="52">
        <v>10.199999999999999</v>
      </c>
      <c r="M193" s="52">
        <v>15.3</v>
      </c>
      <c r="N193" s="52">
        <v>47.3</v>
      </c>
      <c r="O193" s="52">
        <v>10.199999999999999</v>
      </c>
    </row>
    <row r="194" spans="1:15" s="19" customFormat="1" ht="20.25" customHeight="1">
      <c r="A194" s="47">
        <v>5</v>
      </c>
      <c r="B194" s="48" t="s">
        <v>106</v>
      </c>
      <c r="C194" s="51" t="s">
        <v>109</v>
      </c>
      <c r="D194" s="52">
        <v>0.2</v>
      </c>
      <c r="E194" s="52">
        <v>0.2</v>
      </c>
      <c r="F194" s="52">
        <v>27.1</v>
      </c>
      <c r="G194" s="52">
        <v>111.1</v>
      </c>
      <c r="H194" s="51" t="s">
        <v>50</v>
      </c>
      <c r="I194" s="52">
        <v>0</v>
      </c>
      <c r="J194" s="52">
        <v>4</v>
      </c>
      <c r="K194" s="52">
        <v>0</v>
      </c>
      <c r="L194" s="52">
        <v>4.9000000000000004</v>
      </c>
      <c r="M194" s="52">
        <v>14.5</v>
      </c>
      <c r="N194" s="52">
        <v>4.4000000000000004</v>
      </c>
      <c r="O194" s="52">
        <v>0.9</v>
      </c>
    </row>
    <row r="195" spans="1:15" s="19" customFormat="1" ht="23.25" customHeight="1">
      <c r="A195" s="47">
        <v>6</v>
      </c>
      <c r="B195" s="48" t="s">
        <v>23</v>
      </c>
      <c r="C195" s="38" t="s">
        <v>110</v>
      </c>
      <c r="D195" s="3">
        <v>3.95</v>
      </c>
      <c r="E195" s="52">
        <v>0.5</v>
      </c>
      <c r="F195" s="52">
        <v>24.15</v>
      </c>
      <c r="G195" s="52">
        <v>116.9</v>
      </c>
      <c r="H195" s="52"/>
      <c r="I195" s="52">
        <v>0.1</v>
      </c>
      <c r="J195" s="52">
        <v>0</v>
      </c>
      <c r="K195" s="52">
        <v>0</v>
      </c>
      <c r="L195" s="52">
        <v>16.5</v>
      </c>
      <c r="M195" s="52">
        <v>11.5</v>
      </c>
      <c r="N195" s="52">
        <v>42</v>
      </c>
      <c r="O195" s="52">
        <v>1</v>
      </c>
    </row>
    <row r="196" spans="1:15" s="19" customFormat="1" ht="22.5" customHeight="1">
      <c r="A196" s="47">
        <v>7</v>
      </c>
      <c r="B196" s="48" t="s">
        <v>24</v>
      </c>
      <c r="C196" s="38" t="s">
        <v>110</v>
      </c>
      <c r="D196" s="52">
        <v>4.25</v>
      </c>
      <c r="E196" s="3">
        <v>1.65</v>
      </c>
      <c r="F196" s="3">
        <v>21.25</v>
      </c>
      <c r="G196" s="3">
        <v>129</v>
      </c>
      <c r="H196" s="52"/>
      <c r="I196" s="52">
        <v>0.1</v>
      </c>
      <c r="J196" s="52">
        <v>0</v>
      </c>
      <c r="K196" s="52">
        <v>0</v>
      </c>
      <c r="L196" s="52">
        <v>16.5</v>
      </c>
      <c r="M196" s="52">
        <v>11.5</v>
      </c>
      <c r="N196" s="52">
        <v>42</v>
      </c>
      <c r="O196" s="52">
        <v>1</v>
      </c>
    </row>
    <row r="197" spans="1:15" s="19" customFormat="1" ht="33.75" customHeight="1">
      <c r="A197" s="47">
        <v>8</v>
      </c>
      <c r="B197" s="39" t="s">
        <v>123</v>
      </c>
      <c r="C197" s="38" t="s">
        <v>125</v>
      </c>
      <c r="D197" s="52">
        <v>0.6</v>
      </c>
      <c r="E197" s="52">
        <v>0.6</v>
      </c>
      <c r="F197" s="52">
        <v>14.7</v>
      </c>
      <c r="G197" s="52">
        <v>69.5</v>
      </c>
      <c r="H197" s="52"/>
      <c r="I197" s="52">
        <v>0.02</v>
      </c>
      <c r="J197" s="52">
        <v>15</v>
      </c>
      <c r="K197" s="52">
        <v>0.04</v>
      </c>
      <c r="L197" s="52">
        <v>9.4E-2</v>
      </c>
      <c r="M197" s="52">
        <v>23.2</v>
      </c>
      <c r="N197" s="52">
        <v>17.5</v>
      </c>
      <c r="O197" s="52">
        <v>2.9</v>
      </c>
    </row>
    <row r="198" spans="1:15" ht="20.25" customHeight="1">
      <c r="A198" s="47"/>
      <c r="B198" s="4" t="s">
        <v>29</v>
      </c>
      <c r="C198" s="57">
        <v>1039</v>
      </c>
      <c r="D198" s="58">
        <f>SUM(D190:D196)</f>
        <v>35.53</v>
      </c>
      <c r="E198" s="58">
        <f>SUM(E190:E196)</f>
        <v>33.449999999999996</v>
      </c>
      <c r="F198" s="58">
        <f>SUM(F190:F196)</f>
        <v>131.9</v>
      </c>
      <c r="G198" s="58">
        <f>SUM(G190:G196)</f>
        <v>939.03</v>
      </c>
      <c r="H198" s="58"/>
      <c r="I198" s="58">
        <f t="shared" ref="I198:O198" si="21">SUM(I190:I196)</f>
        <v>0.57000000000000006</v>
      </c>
      <c r="J198" s="58">
        <f t="shared" si="21"/>
        <v>17.100000000000001</v>
      </c>
      <c r="K198" s="58">
        <f t="shared" si="21"/>
        <v>0.8</v>
      </c>
      <c r="L198" s="58">
        <f t="shared" si="21"/>
        <v>120.50000000000001</v>
      </c>
      <c r="M198" s="58">
        <f t="shared" si="21"/>
        <v>119.49999999999999</v>
      </c>
      <c r="N198" s="58">
        <f t="shared" si="21"/>
        <v>379.7</v>
      </c>
      <c r="O198" s="58">
        <f t="shared" si="21"/>
        <v>17.600000000000001</v>
      </c>
    </row>
    <row r="199" spans="1:15" ht="18.75" customHeight="1">
      <c r="A199" s="47"/>
      <c r="B199" s="5" t="s">
        <v>38</v>
      </c>
      <c r="C199" s="57">
        <f>C188+C198</f>
        <v>1754</v>
      </c>
      <c r="D199" s="58">
        <f>SUM(D198,D188)</f>
        <v>78.41</v>
      </c>
      <c r="E199" s="58">
        <f>SUM(E198,E188)</f>
        <v>73.699999999999989</v>
      </c>
      <c r="F199" s="58">
        <f>SUM(F198,F188)</f>
        <v>278</v>
      </c>
      <c r="G199" s="58">
        <f>G198+G188</f>
        <v>1897.4299999999998</v>
      </c>
      <c r="H199" s="58"/>
      <c r="I199" s="58">
        <f t="shared" ref="I199:O199" si="22">I198+I188</f>
        <v>0.96000000000000008</v>
      </c>
      <c r="J199" s="58">
        <f t="shared" si="22"/>
        <v>31.48</v>
      </c>
      <c r="K199" s="58">
        <f t="shared" si="22"/>
        <v>163.10000000000002</v>
      </c>
      <c r="L199" s="58">
        <f t="shared" si="22"/>
        <v>274.3</v>
      </c>
      <c r="M199" s="58">
        <f t="shared" si="22"/>
        <v>582</v>
      </c>
      <c r="N199" s="58">
        <f t="shared" si="22"/>
        <v>1144.3</v>
      </c>
      <c r="O199" s="58">
        <f t="shared" si="22"/>
        <v>23.17</v>
      </c>
    </row>
    <row r="200" spans="1:15" ht="25.5" customHeight="1">
      <c r="A200" s="61">
        <v>8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3"/>
    </row>
    <row r="201" spans="1:15" ht="23.25" customHeight="1">
      <c r="A201" s="47"/>
      <c r="B201" s="64" t="s">
        <v>91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12"/>
    </row>
    <row r="202" spans="1:15" ht="33.75" customHeight="1">
      <c r="A202" s="66" t="s">
        <v>1</v>
      </c>
      <c r="B202" s="64" t="s">
        <v>2</v>
      </c>
      <c r="C202" s="64" t="s">
        <v>3</v>
      </c>
      <c r="D202" s="64" t="s">
        <v>4</v>
      </c>
      <c r="E202" s="64"/>
      <c r="F202" s="64"/>
      <c r="G202" s="64" t="s">
        <v>5</v>
      </c>
      <c r="H202" s="67" t="s">
        <v>6</v>
      </c>
      <c r="I202" s="64" t="s">
        <v>7</v>
      </c>
      <c r="J202" s="64"/>
      <c r="K202" s="64"/>
      <c r="L202" s="64" t="s">
        <v>8</v>
      </c>
      <c r="M202" s="64"/>
      <c r="N202" s="64"/>
      <c r="O202" s="64"/>
    </row>
    <row r="203" spans="1:15" ht="33.75" customHeight="1">
      <c r="A203" s="66"/>
      <c r="B203" s="64"/>
      <c r="C203" s="64"/>
      <c r="D203" s="57" t="s">
        <v>9</v>
      </c>
      <c r="E203" s="57" t="s">
        <v>10</v>
      </c>
      <c r="F203" s="57" t="s">
        <v>11</v>
      </c>
      <c r="G203" s="64"/>
      <c r="H203" s="67"/>
      <c r="I203" s="57" t="s">
        <v>12</v>
      </c>
      <c r="J203" s="57" t="s">
        <v>13</v>
      </c>
      <c r="K203" s="57" t="s">
        <v>14</v>
      </c>
      <c r="L203" s="57" t="s">
        <v>15</v>
      </c>
      <c r="M203" s="57" t="s">
        <v>16</v>
      </c>
      <c r="N203" s="57" t="s">
        <v>17</v>
      </c>
      <c r="O203" s="57" t="s">
        <v>18</v>
      </c>
    </row>
    <row r="204" spans="1:15" s="20" customFormat="1" ht="12.75">
      <c r="A204" s="2">
        <v>1</v>
      </c>
      <c r="B204" s="57">
        <v>2</v>
      </c>
      <c r="C204" s="57">
        <v>3</v>
      </c>
      <c r="D204" s="57">
        <v>4</v>
      </c>
      <c r="E204" s="2">
        <v>5</v>
      </c>
      <c r="F204" s="57">
        <v>6</v>
      </c>
      <c r="G204" s="2">
        <v>7</v>
      </c>
      <c r="H204" s="57">
        <v>8</v>
      </c>
      <c r="I204" s="57">
        <v>9</v>
      </c>
      <c r="J204" s="57">
        <v>10</v>
      </c>
      <c r="K204" s="2">
        <v>11</v>
      </c>
      <c r="L204" s="57">
        <v>12</v>
      </c>
      <c r="M204" s="2">
        <v>13</v>
      </c>
      <c r="N204" s="57">
        <v>14</v>
      </c>
      <c r="O204" s="57">
        <v>15</v>
      </c>
    </row>
    <row r="205" spans="1:15" ht="25.5" customHeight="1">
      <c r="A205" s="47"/>
      <c r="B205" s="64" t="s">
        <v>19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1:15" s="19" customFormat="1" ht="29.25" customHeight="1">
      <c r="A206" s="47">
        <v>1</v>
      </c>
      <c r="B206" s="48" t="s">
        <v>153</v>
      </c>
      <c r="C206" s="38" t="s">
        <v>113</v>
      </c>
      <c r="D206" s="52">
        <v>0.56000000000000005</v>
      </c>
      <c r="E206" s="52">
        <v>0</v>
      </c>
      <c r="F206" s="52">
        <v>1</v>
      </c>
      <c r="G206" s="52">
        <v>6</v>
      </c>
      <c r="H206" s="51" t="s">
        <v>152</v>
      </c>
      <c r="I206" s="52">
        <v>0</v>
      </c>
      <c r="J206" s="52">
        <v>2.1</v>
      </c>
      <c r="K206" s="52">
        <v>0</v>
      </c>
      <c r="L206" s="52">
        <v>8.4</v>
      </c>
      <c r="M206" s="52">
        <v>8.4</v>
      </c>
      <c r="N206" s="52">
        <v>14.4</v>
      </c>
      <c r="O206" s="52">
        <v>0.4</v>
      </c>
    </row>
    <row r="207" spans="1:15" s="19" customFormat="1" ht="37.5" customHeight="1">
      <c r="A207" s="47">
        <v>2</v>
      </c>
      <c r="B207" s="48" t="s">
        <v>144</v>
      </c>
      <c r="C207" s="51" t="s">
        <v>141</v>
      </c>
      <c r="D207" s="52">
        <v>14.1</v>
      </c>
      <c r="E207" s="52">
        <v>18.399999999999999</v>
      </c>
      <c r="F207" s="52">
        <v>15.7</v>
      </c>
      <c r="G207" s="52">
        <v>241.7</v>
      </c>
      <c r="H207" s="51" t="s">
        <v>145</v>
      </c>
      <c r="I207" s="52">
        <v>0.1</v>
      </c>
      <c r="J207" s="52">
        <v>1.4</v>
      </c>
      <c r="K207" s="52">
        <v>0.2</v>
      </c>
      <c r="L207" s="52">
        <v>28.4</v>
      </c>
      <c r="M207" s="52">
        <v>9.5</v>
      </c>
      <c r="N207" s="52">
        <v>145.9</v>
      </c>
      <c r="O207" s="52">
        <v>2</v>
      </c>
    </row>
    <row r="208" spans="1:15" s="19" customFormat="1" ht="36" customHeight="1">
      <c r="A208" s="47">
        <v>3</v>
      </c>
      <c r="B208" s="48" t="s">
        <v>57</v>
      </c>
      <c r="C208" s="51" t="s">
        <v>121</v>
      </c>
      <c r="D208" s="52">
        <v>10.62</v>
      </c>
      <c r="E208" s="52">
        <v>11.465</v>
      </c>
      <c r="F208" s="52">
        <v>47.8</v>
      </c>
      <c r="G208" s="52">
        <v>336</v>
      </c>
      <c r="H208" s="51" t="s">
        <v>129</v>
      </c>
      <c r="I208" s="52">
        <v>0.2</v>
      </c>
      <c r="J208" s="52">
        <v>0</v>
      </c>
      <c r="K208" s="52">
        <v>0</v>
      </c>
      <c r="L208" s="52">
        <v>168.6</v>
      </c>
      <c r="M208" s="52">
        <v>31.6</v>
      </c>
      <c r="N208" s="52">
        <v>252.4</v>
      </c>
      <c r="O208" s="52">
        <v>5.7</v>
      </c>
    </row>
    <row r="209" spans="1:15" s="19" customFormat="1" ht="19.5" customHeight="1">
      <c r="A209" s="47">
        <v>4</v>
      </c>
      <c r="B209" s="48" t="s">
        <v>69</v>
      </c>
      <c r="C209" s="51" t="s">
        <v>140</v>
      </c>
      <c r="D209" s="52">
        <v>0.4</v>
      </c>
      <c r="E209" s="52">
        <v>0</v>
      </c>
      <c r="F209" s="52">
        <v>11.7</v>
      </c>
      <c r="G209" s="52">
        <v>49.5</v>
      </c>
      <c r="H209" s="51" t="s">
        <v>70</v>
      </c>
      <c r="I209" s="52">
        <v>0</v>
      </c>
      <c r="J209" s="52">
        <v>3.3</v>
      </c>
      <c r="K209" s="52">
        <v>0</v>
      </c>
      <c r="L209" s="52">
        <v>11.7</v>
      </c>
      <c r="M209" s="52">
        <v>27.2</v>
      </c>
      <c r="N209" s="52">
        <v>15.5</v>
      </c>
      <c r="O209" s="52">
        <v>1.5</v>
      </c>
    </row>
    <row r="210" spans="1:15" s="19" customFormat="1" ht="18" customHeight="1">
      <c r="A210" s="47">
        <v>5</v>
      </c>
      <c r="B210" s="48" t="s">
        <v>23</v>
      </c>
      <c r="C210" s="38" t="s">
        <v>110</v>
      </c>
      <c r="D210" s="3">
        <v>3.95</v>
      </c>
      <c r="E210" s="52">
        <v>0.5</v>
      </c>
      <c r="F210" s="52">
        <v>24.15</v>
      </c>
      <c r="G210" s="52">
        <v>116.9</v>
      </c>
      <c r="H210" s="52"/>
      <c r="I210" s="52">
        <v>0.1</v>
      </c>
      <c r="J210" s="52">
        <v>0</v>
      </c>
      <c r="K210" s="52">
        <v>0</v>
      </c>
      <c r="L210" s="52">
        <v>16.5</v>
      </c>
      <c r="M210" s="52">
        <v>11.5</v>
      </c>
      <c r="N210" s="52">
        <v>42</v>
      </c>
      <c r="O210" s="52">
        <v>1</v>
      </c>
    </row>
    <row r="211" spans="1:15" s="19" customFormat="1" ht="22.5" customHeight="1">
      <c r="A211" s="47">
        <v>6</v>
      </c>
      <c r="B211" s="48" t="s">
        <v>24</v>
      </c>
      <c r="C211" s="38" t="s">
        <v>110</v>
      </c>
      <c r="D211" s="52">
        <v>4.25</v>
      </c>
      <c r="E211" s="3">
        <v>1.65</v>
      </c>
      <c r="F211" s="3">
        <v>21.25</v>
      </c>
      <c r="G211" s="3">
        <v>129</v>
      </c>
      <c r="H211" s="52"/>
      <c r="I211" s="52">
        <v>0.1</v>
      </c>
      <c r="J211" s="52">
        <v>0</v>
      </c>
      <c r="K211" s="52">
        <v>0</v>
      </c>
      <c r="L211" s="52">
        <v>16.5</v>
      </c>
      <c r="M211" s="52">
        <v>11.5</v>
      </c>
      <c r="N211" s="52">
        <v>42</v>
      </c>
      <c r="O211" s="52">
        <v>1</v>
      </c>
    </row>
    <row r="212" spans="1:15" s="19" customFormat="1" ht="33.75" customHeight="1">
      <c r="A212" s="47">
        <v>7</v>
      </c>
      <c r="B212" s="48" t="s">
        <v>25</v>
      </c>
      <c r="C212" s="38" t="s">
        <v>111</v>
      </c>
      <c r="D212" s="52">
        <v>0.08</v>
      </c>
      <c r="E212" s="52">
        <v>7.2</v>
      </c>
      <c r="F212" s="52">
        <v>0.1</v>
      </c>
      <c r="G212" s="52">
        <v>66</v>
      </c>
      <c r="H212" s="51" t="s">
        <v>26</v>
      </c>
      <c r="I212" s="52">
        <v>0</v>
      </c>
      <c r="J212" s="52">
        <v>0</v>
      </c>
      <c r="K212" s="52">
        <v>40</v>
      </c>
      <c r="L212" s="52">
        <v>0</v>
      </c>
      <c r="M212" s="52">
        <v>2.4</v>
      </c>
      <c r="N212" s="52">
        <v>3</v>
      </c>
      <c r="O212" s="52">
        <v>0.02</v>
      </c>
    </row>
    <row r="213" spans="1:15" s="19" customFormat="1" ht="30" customHeight="1">
      <c r="A213" s="47">
        <v>8</v>
      </c>
      <c r="B213" s="39" t="s">
        <v>123</v>
      </c>
      <c r="C213" s="38" t="s">
        <v>125</v>
      </c>
      <c r="D213" s="52">
        <v>0.6</v>
      </c>
      <c r="E213" s="52">
        <v>0.6</v>
      </c>
      <c r="F213" s="52">
        <v>14.7</v>
      </c>
      <c r="G213" s="52">
        <v>69.5</v>
      </c>
      <c r="H213" s="52"/>
      <c r="I213" s="52">
        <v>0.02</v>
      </c>
      <c r="J213" s="52">
        <v>15</v>
      </c>
      <c r="K213" s="52">
        <v>0.04</v>
      </c>
      <c r="L213" s="52">
        <v>9.4E-2</v>
      </c>
      <c r="M213" s="52">
        <v>23.2</v>
      </c>
      <c r="N213" s="52">
        <v>17.5</v>
      </c>
      <c r="O213" s="52">
        <v>2.9</v>
      </c>
    </row>
    <row r="214" spans="1:15" s="19" customFormat="1" ht="18.75" customHeight="1">
      <c r="A214" s="47"/>
      <c r="B214" s="4" t="s">
        <v>29</v>
      </c>
      <c r="C214" s="57">
        <v>862</v>
      </c>
      <c r="D214" s="42">
        <f>SUM(D206:D213)</f>
        <v>34.559999999999995</v>
      </c>
      <c r="E214" s="42">
        <f>SUM(E206:E213)</f>
        <v>39.815000000000005</v>
      </c>
      <c r="F214" s="42">
        <f>SUM(F206:F213)</f>
        <v>136.39999999999998</v>
      </c>
      <c r="G214" s="42">
        <f>SUM(G206:G213)</f>
        <v>1014.6</v>
      </c>
      <c r="H214" s="42"/>
      <c r="I214" s="42">
        <f t="shared" ref="I214:O214" si="23">SUM(I206:I213)</f>
        <v>0.52</v>
      </c>
      <c r="J214" s="42">
        <f t="shared" si="23"/>
        <v>21.8</v>
      </c>
      <c r="K214" s="42">
        <f t="shared" si="23"/>
        <v>40.24</v>
      </c>
      <c r="L214" s="42">
        <f t="shared" si="23"/>
        <v>250.19399999999996</v>
      </c>
      <c r="M214" s="42">
        <f t="shared" si="23"/>
        <v>125.30000000000001</v>
      </c>
      <c r="N214" s="42">
        <f t="shared" si="23"/>
        <v>532.70000000000005</v>
      </c>
      <c r="O214" s="42">
        <f t="shared" si="23"/>
        <v>14.52</v>
      </c>
    </row>
    <row r="215" spans="1:15" ht="25.5" customHeight="1">
      <c r="A215" s="47"/>
      <c r="B215" s="64" t="s">
        <v>30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1:15" s="19" customFormat="1" ht="29.25" customHeight="1">
      <c r="A216" s="47">
        <v>1</v>
      </c>
      <c r="B216" s="48" t="s">
        <v>151</v>
      </c>
      <c r="C216" s="38" t="s">
        <v>113</v>
      </c>
      <c r="D216" s="40">
        <v>0.6</v>
      </c>
      <c r="E216" s="40">
        <v>0</v>
      </c>
      <c r="F216" s="40">
        <v>2.1</v>
      </c>
      <c r="G216" s="40">
        <v>12</v>
      </c>
      <c r="H216" s="51" t="s">
        <v>152</v>
      </c>
      <c r="I216" s="40">
        <v>0</v>
      </c>
      <c r="J216" s="40">
        <v>6.3</v>
      </c>
      <c r="K216" s="40">
        <v>0</v>
      </c>
      <c r="L216" s="40">
        <v>9</v>
      </c>
      <c r="M216" s="40">
        <v>6</v>
      </c>
      <c r="N216" s="40">
        <v>15.6</v>
      </c>
      <c r="O216" s="40">
        <v>0.6</v>
      </c>
    </row>
    <row r="217" spans="1:15" s="19" customFormat="1" ht="27" customHeight="1">
      <c r="A217" s="47">
        <v>2</v>
      </c>
      <c r="B217" s="6" t="s">
        <v>45</v>
      </c>
      <c r="C217" s="49" t="s">
        <v>128</v>
      </c>
      <c r="D217" s="50">
        <v>1.8</v>
      </c>
      <c r="E217" s="50">
        <v>5</v>
      </c>
      <c r="F217" s="50">
        <v>12.3</v>
      </c>
      <c r="G217" s="50">
        <v>102</v>
      </c>
      <c r="H217" s="49" t="s">
        <v>46</v>
      </c>
      <c r="I217" s="50">
        <v>0</v>
      </c>
      <c r="J217" s="50">
        <v>22.2</v>
      </c>
      <c r="K217" s="50">
        <v>0.2</v>
      </c>
      <c r="L217" s="50">
        <v>27.4</v>
      </c>
      <c r="M217" s="50">
        <v>54.5</v>
      </c>
      <c r="N217" s="50">
        <v>51.8</v>
      </c>
      <c r="O217" s="52">
        <v>1.3</v>
      </c>
    </row>
    <row r="218" spans="1:15" s="19" customFormat="1" ht="30.75" customHeight="1">
      <c r="A218" s="47">
        <v>3</v>
      </c>
      <c r="B218" s="48" t="s">
        <v>135</v>
      </c>
      <c r="C218" s="51" t="s">
        <v>119</v>
      </c>
      <c r="D218" s="52">
        <v>11.6</v>
      </c>
      <c r="E218" s="52">
        <v>13.5</v>
      </c>
      <c r="F218" s="52">
        <v>13.79</v>
      </c>
      <c r="G218" s="52">
        <v>224</v>
      </c>
      <c r="H218" s="51" t="s">
        <v>146</v>
      </c>
      <c r="I218" s="52">
        <v>5.6000000000000001E-2</v>
      </c>
      <c r="J218" s="52">
        <v>0.2</v>
      </c>
      <c r="K218" s="52">
        <v>31.2</v>
      </c>
      <c r="L218" s="52">
        <v>18.2</v>
      </c>
      <c r="M218" s="52">
        <v>32.1</v>
      </c>
      <c r="N218" s="52">
        <v>116.6</v>
      </c>
      <c r="O218" s="52">
        <v>8.4</v>
      </c>
    </row>
    <row r="219" spans="1:15" s="21" customFormat="1" ht="24" customHeight="1">
      <c r="A219" s="13">
        <v>4</v>
      </c>
      <c r="B219" s="48" t="s">
        <v>49</v>
      </c>
      <c r="C219" s="51" t="s">
        <v>121</v>
      </c>
      <c r="D219" s="52">
        <v>3.63</v>
      </c>
      <c r="E219" s="52">
        <v>7.1</v>
      </c>
      <c r="F219" s="52">
        <v>25.2</v>
      </c>
      <c r="G219" s="52">
        <v>189</v>
      </c>
      <c r="H219" s="51" t="s">
        <v>139</v>
      </c>
      <c r="I219" s="52">
        <v>0.2</v>
      </c>
      <c r="J219" s="52">
        <v>25.9</v>
      </c>
      <c r="K219" s="52">
        <v>0</v>
      </c>
      <c r="L219" s="52">
        <v>36.6</v>
      </c>
      <c r="M219" s="52">
        <v>24.6</v>
      </c>
      <c r="N219" s="52">
        <v>100.4</v>
      </c>
      <c r="O219" s="52">
        <v>1.48</v>
      </c>
    </row>
    <row r="220" spans="1:15" s="19" customFormat="1" ht="12.75">
      <c r="A220" s="47">
        <v>4</v>
      </c>
      <c r="B220" s="48" t="s">
        <v>104</v>
      </c>
      <c r="C220" s="51" t="s">
        <v>109</v>
      </c>
      <c r="D220" s="52">
        <v>0.67</v>
      </c>
      <c r="E220" s="52">
        <v>0.27</v>
      </c>
      <c r="F220" s="52">
        <v>20.76</v>
      </c>
      <c r="G220" s="52">
        <v>88.2</v>
      </c>
      <c r="H220" s="51" t="s">
        <v>103</v>
      </c>
      <c r="I220" s="52">
        <v>0</v>
      </c>
      <c r="J220" s="52">
        <v>100</v>
      </c>
      <c r="K220" s="52">
        <v>0</v>
      </c>
      <c r="L220" s="52">
        <v>3.44</v>
      </c>
      <c r="M220" s="52">
        <v>21.34</v>
      </c>
      <c r="N220" s="52">
        <v>3.44</v>
      </c>
      <c r="O220" s="52">
        <v>0.6</v>
      </c>
    </row>
    <row r="221" spans="1:15" s="19" customFormat="1" ht="20.25" customHeight="1">
      <c r="A221" s="47">
        <v>5</v>
      </c>
      <c r="B221" s="48" t="s">
        <v>23</v>
      </c>
      <c r="C221" s="38" t="s">
        <v>110</v>
      </c>
      <c r="D221" s="3">
        <v>3.95</v>
      </c>
      <c r="E221" s="52">
        <v>0.5</v>
      </c>
      <c r="F221" s="52">
        <v>24.15</v>
      </c>
      <c r="G221" s="52">
        <v>116.9</v>
      </c>
      <c r="H221" s="52"/>
      <c r="I221" s="52">
        <v>0.1</v>
      </c>
      <c r="J221" s="52">
        <v>0</v>
      </c>
      <c r="K221" s="52">
        <v>0</v>
      </c>
      <c r="L221" s="52">
        <v>16.5</v>
      </c>
      <c r="M221" s="52">
        <v>11.5</v>
      </c>
      <c r="N221" s="52">
        <v>42</v>
      </c>
      <c r="O221" s="52">
        <v>1</v>
      </c>
    </row>
    <row r="222" spans="1:15" s="19" customFormat="1" ht="21.75" customHeight="1">
      <c r="A222" s="47">
        <v>6</v>
      </c>
      <c r="B222" s="48" t="s">
        <v>24</v>
      </c>
      <c r="C222" s="38" t="s">
        <v>110</v>
      </c>
      <c r="D222" s="52">
        <v>4.25</v>
      </c>
      <c r="E222" s="3">
        <v>1.65</v>
      </c>
      <c r="F222" s="3">
        <v>21.25</v>
      </c>
      <c r="G222" s="3">
        <v>129</v>
      </c>
      <c r="H222" s="52"/>
      <c r="I222" s="52">
        <v>0.1</v>
      </c>
      <c r="J222" s="52">
        <v>0</v>
      </c>
      <c r="K222" s="52">
        <v>0</v>
      </c>
      <c r="L222" s="52">
        <v>16.5</v>
      </c>
      <c r="M222" s="52">
        <v>11.5</v>
      </c>
      <c r="N222" s="52">
        <v>42</v>
      </c>
      <c r="O222" s="52">
        <v>1</v>
      </c>
    </row>
    <row r="223" spans="1:15" s="19" customFormat="1" ht="30" customHeight="1">
      <c r="A223" s="47">
        <v>7</v>
      </c>
      <c r="B223" s="39" t="s">
        <v>123</v>
      </c>
      <c r="C223" s="38" t="s">
        <v>125</v>
      </c>
      <c r="D223" s="52">
        <v>0.6</v>
      </c>
      <c r="E223" s="52">
        <v>0.6</v>
      </c>
      <c r="F223" s="52">
        <v>14.7</v>
      </c>
      <c r="G223" s="52">
        <v>69.5</v>
      </c>
      <c r="H223" s="52"/>
      <c r="I223" s="52">
        <v>0.02</v>
      </c>
      <c r="J223" s="52">
        <v>15</v>
      </c>
      <c r="K223" s="52">
        <v>0.04</v>
      </c>
      <c r="L223" s="52">
        <v>9.4E-2</v>
      </c>
      <c r="M223" s="52">
        <v>23.2</v>
      </c>
      <c r="N223" s="52">
        <v>17.5</v>
      </c>
      <c r="O223" s="52">
        <v>2.9</v>
      </c>
    </row>
    <row r="224" spans="1:15" ht="21.75" customHeight="1">
      <c r="A224" s="47"/>
      <c r="B224" s="4" t="s">
        <v>29</v>
      </c>
      <c r="C224" s="57">
        <v>1110</v>
      </c>
      <c r="D224" s="42">
        <f>SUM(D216:D222)</f>
        <v>26.5</v>
      </c>
      <c r="E224" s="42">
        <f>SUM(E216:E222)</f>
        <v>28.02</v>
      </c>
      <c r="F224" s="42">
        <f>SUM(F216:F222)</f>
        <v>119.55000000000001</v>
      </c>
      <c r="G224" s="42">
        <f>SUM(G216:G222)</f>
        <v>861.1</v>
      </c>
      <c r="H224" s="42"/>
      <c r="I224" s="42">
        <f t="shared" ref="I224:O224" si="24">SUM(I216:I222)</f>
        <v>0.45599999999999996</v>
      </c>
      <c r="J224" s="42">
        <f t="shared" si="24"/>
        <v>154.6</v>
      </c>
      <c r="K224" s="42">
        <f t="shared" si="24"/>
        <v>31.4</v>
      </c>
      <c r="L224" s="42">
        <f t="shared" si="24"/>
        <v>127.63999999999999</v>
      </c>
      <c r="M224" s="42">
        <f t="shared" si="24"/>
        <v>161.54</v>
      </c>
      <c r="N224" s="42">
        <f t="shared" si="24"/>
        <v>371.84</v>
      </c>
      <c r="O224" s="42">
        <f t="shared" si="24"/>
        <v>14.38</v>
      </c>
    </row>
    <row r="225" spans="1:15" ht="22.5" customHeight="1">
      <c r="A225" s="47"/>
      <c r="B225" s="8" t="s">
        <v>38</v>
      </c>
      <c r="C225" s="9">
        <f>C214+C224</f>
        <v>1972</v>
      </c>
      <c r="D225" s="14">
        <f>SUM(D224,D214)</f>
        <v>61.059999999999995</v>
      </c>
      <c r="E225" s="14">
        <f>SUM(E224,E214)</f>
        <v>67.835000000000008</v>
      </c>
      <c r="F225" s="14">
        <f>SUM(F224,F214)</f>
        <v>255.95</v>
      </c>
      <c r="G225" s="14">
        <f>G224+G214</f>
        <v>1875.7</v>
      </c>
      <c r="H225" s="14"/>
      <c r="I225" s="14">
        <f t="shared" ref="I225:O225" si="25">I224+I214</f>
        <v>0.97599999999999998</v>
      </c>
      <c r="J225" s="14">
        <f t="shared" si="25"/>
        <v>176.4</v>
      </c>
      <c r="K225" s="14">
        <f t="shared" si="25"/>
        <v>71.64</v>
      </c>
      <c r="L225" s="14">
        <f t="shared" si="25"/>
        <v>377.83399999999995</v>
      </c>
      <c r="M225" s="14">
        <f t="shared" si="25"/>
        <v>286.84000000000003</v>
      </c>
      <c r="N225" s="14">
        <f t="shared" si="25"/>
        <v>904.54</v>
      </c>
      <c r="O225" s="14">
        <f t="shared" si="25"/>
        <v>28.9</v>
      </c>
    </row>
    <row r="226" spans="1:15" ht="25.5" customHeight="1">
      <c r="A226" s="61">
        <v>9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3"/>
    </row>
    <row r="227" spans="1:15" ht="19.5" customHeight="1">
      <c r="A227" s="47"/>
      <c r="B227" s="64" t="s">
        <v>92</v>
      </c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1:15" ht="33.75" customHeight="1">
      <c r="A228" s="66" t="s">
        <v>1</v>
      </c>
      <c r="B228" s="64" t="s">
        <v>2</v>
      </c>
      <c r="C228" s="64" t="s">
        <v>3</v>
      </c>
      <c r="D228" s="64" t="s">
        <v>4</v>
      </c>
      <c r="E228" s="64"/>
      <c r="F228" s="64"/>
      <c r="G228" s="64" t="s">
        <v>5</v>
      </c>
      <c r="H228" s="67" t="s">
        <v>6</v>
      </c>
      <c r="I228" s="64" t="s">
        <v>7</v>
      </c>
      <c r="J228" s="64"/>
      <c r="K228" s="64"/>
      <c r="L228" s="64" t="s">
        <v>8</v>
      </c>
      <c r="M228" s="64"/>
      <c r="N228" s="64"/>
      <c r="O228" s="64"/>
    </row>
    <row r="229" spans="1:15" ht="33.75" customHeight="1">
      <c r="A229" s="66"/>
      <c r="B229" s="64"/>
      <c r="C229" s="64"/>
      <c r="D229" s="57" t="s">
        <v>9</v>
      </c>
      <c r="E229" s="57" t="s">
        <v>10</v>
      </c>
      <c r="F229" s="57" t="s">
        <v>11</v>
      </c>
      <c r="G229" s="64"/>
      <c r="H229" s="67"/>
      <c r="I229" s="57" t="s">
        <v>12</v>
      </c>
      <c r="J229" s="57" t="s">
        <v>13</v>
      </c>
      <c r="K229" s="57" t="s">
        <v>14</v>
      </c>
      <c r="L229" s="57" t="s">
        <v>15</v>
      </c>
      <c r="M229" s="57" t="s">
        <v>16</v>
      </c>
      <c r="N229" s="57" t="s">
        <v>17</v>
      </c>
      <c r="O229" s="57" t="s">
        <v>18</v>
      </c>
    </row>
    <row r="230" spans="1:15" s="20" customFormat="1" ht="12.75">
      <c r="A230" s="2">
        <v>1</v>
      </c>
      <c r="B230" s="57">
        <v>2</v>
      </c>
      <c r="C230" s="57">
        <v>3</v>
      </c>
      <c r="D230" s="57">
        <v>4</v>
      </c>
      <c r="E230" s="2">
        <v>5</v>
      </c>
      <c r="F230" s="57">
        <v>6</v>
      </c>
      <c r="G230" s="2">
        <v>7</v>
      </c>
      <c r="H230" s="57">
        <v>8</v>
      </c>
      <c r="I230" s="57">
        <v>9</v>
      </c>
      <c r="J230" s="57">
        <v>10</v>
      </c>
      <c r="K230" s="2">
        <v>11</v>
      </c>
      <c r="L230" s="57">
        <v>12</v>
      </c>
      <c r="M230" s="2">
        <v>13</v>
      </c>
      <c r="N230" s="57">
        <v>14</v>
      </c>
      <c r="O230" s="57">
        <v>15</v>
      </c>
    </row>
    <row r="231" spans="1:15" ht="25.5" customHeight="1">
      <c r="A231" s="47"/>
      <c r="B231" s="64" t="s">
        <v>19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1:15" s="19" customFormat="1" ht="26.25" customHeight="1">
      <c r="A232" s="47">
        <v>1</v>
      </c>
      <c r="B232" s="48" t="s">
        <v>137</v>
      </c>
      <c r="C232" s="51" t="s">
        <v>136</v>
      </c>
      <c r="D232" s="52">
        <v>17.7</v>
      </c>
      <c r="E232" s="52">
        <v>17.3</v>
      </c>
      <c r="F232" s="52">
        <v>40.299999999999997</v>
      </c>
      <c r="G232" s="52">
        <v>388.6</v>
      </c>
      <c r="H232" s="51" t="s">
        <v>122</v>
      </c>
      <c r="I232" s="52">
        <v>0.1</v>
      </c>
      <c r="J232" s="52">
        <v>0.34</v>
      </c>
      <c r="K232" s="52">
        <v>94</v>
      </c>
      <c r="L232" s="52">
        <v>26.5</v>
      </c>
      <c r="M232" s="52">
        <v>136.69999999999999</v>
      </c>
      <c r="N232" s="52">
        <v>211.2</v>
      </c>
      <c r="O232" s="52">
        <v>1.2</v>
      </c>
    </row>
    <row r="233" spans="1:15" s="19" customFormat="1" ht="20.25" customHeight="1">
      <c r="A233" s="47">
        <v>2</v>
      </c>
      <c r="B233" s="48" t="s">
        <v>93</v>
      </c>
      <c r="C233" s="51" t="s">
        <v>109</v>
      </c>
      <c r="D233" s="52">
        <v>2.9</v>
      </c>
      <c r="E233" s="52">
        <v>1.9</v>
      </c>
      <c r="F233" s="52">
        <v>20.9</v>
      </c>
      <c r="G233" s="52">
        <v>113.4</v>
      </c>
      <c r="H233" s="51" t="s">
        <v>44</v>
      </c>
      <c r="I233" s="52">
        <v>0</v>
      </c>
      <c r="J233" s="52">
        <v>0.2</v>
      </c>
      <c r="K233" s="52">
        <v>1</v>
      </c>
      <c r="L233" s="52">
        <v>1.3</v>
      </c>
      <c r="M233" s="52">
        <v>128.69999999999999</v>
      </c>
      <c r="N233" s="52">
        <v>86.5</v>
      </c>
      <c r="O233" s="52">
        <v>0</v>
      </c>
    </row>
    <row r="234" spans="1:15" s="19" customFormat="1" ht="21.75" customHeight="1">
      <c r="A234" s="47">
        <v>3</v>
      </c>
      <c r="B234" s="48" t="s">
        <v>23</v>
      </c>
      <c r="C234" s="38" t="s">
        <v>110</v>
      </c>
      <c r="D234" s="52">
        <v>3.95</v>
      </c>
      <c r="E234" s="52">
        <v>0.5</v>
      </c>
      <c r="F234" s="52">
        <v>24.2</v>
      </c>
      <c r="G234" s="52">
        <v>116.9</v>
      </c>
      <c r="H234" s="51"/>
      <c r="I234" s="52">
        <v>0.1</v>
      </c>
      <c r="J234" s="52">
        <v>0</v>
      </c>
      <c r="K234" s="52">
        <v>0</v>
      </c>
      <c r="L234" s="52">
        <v>16.5</v>
      </c>
      <c r="M234" s="52">
        <v>11.5</v>
      </c>
      <c r="N234" s="52">
        <v>42</v>
      </c>
      <c r="O234" s="52">
        <v>1</v>
      </c>
    </row>
    <row r="235" spans="1:15" s="19" customFormat="1" ht="21.75" customHeight="1">
      <c r="A235" s="47">
        <v>4</v>
      </c>
      <c r="B235" s="48" t="s">
        <v>24</v>
      </c>
      <c r="C235" s="38" t="s">
        <v>110</v>
      </c>
      <c r="D235" s="52">
        <v>4.25</v>
      </c>
      <c r="E235" s="3">
        <v>1.65</v>
      </c>
      <c r="F235" s="3">
        <v>21.25</v>
      </c>
      <c r="G235" s="3">
        <v>129</v>
      </c>
      <c r="H235" s="52"/>
      <c r="I235" s="52">
        <v>0.1</v>
      </c>
      <c r="J235" s="52">
        <v>0</v>
      </c>
      <c r="K235" s="52">
        <v>0</v>
      </c>
      <c r="L235" s="52">
        <v>16.5</v>
      </c>
      <c r="M235" s="52">
        <v>11.5</v>
      </c>
      <c r="N235" s="52">
        <v>42</v>
      </c>
      <c r="O235" s="52">
        <v>1</v>
      </c>
    </row>
    <row r="236" spans="1:15" s="19" customFormat="1" ht="23.25" customHeight="1">
      <c r="A236" s="47">
        <v>5</v>
      </c>
      <c r="B236" s="48" t="s">
        <v>25</v>
      </c>
      <c r="C236" s="38" t="s">
        <v>111</v>
      </c>
      <c r="D236" s="52">
        <v>0.08</v>
      </c>
      <c r="E236" s="52">
        <v>7.2</v>
      </c>
      <c r="F236" s="52">
        <v>0.1</v>
      </c>
      <c r="G236" s="52">
        <v>66</v>
      </c>
      <c r="H236" s="51" t="s">
        <v>26</v>
      </c>
      <c r="I236" s="52">
        <v>0</v>
      </c>
      <c r="J236" s="52">
        <v>0</v>
      </c>
      <c r="K236" s="52">
        <v>40</v>
      </c>
      <c r="L236" s="52">
        <v>0</v>
      </c>
      <c r="M236" s="52">
        <v>2.4</v>
      </c>
      <c r="N236" s="52">
        <v>3</v>
      </c>
      <c r="O236" s="52">
        <v>0.02</v>
      </c>
    </row>
    <row r="237" spans="1:15" s="19" customFormat="1" ht="33.75" customHeight="1">
      <c r="A237" s="47">
        <v>6</v>
      </c>
      <c r="B237" s="48" t="s">
        <v>27</v>
      </c>
      <c r="C237" s="38" t="s">
        <v>112</v>
      </c>
      <c r="D237" s="52">
        <v>3.48</v>
      </c>
      <c r="E237" s="52">
        <v>4.4000000000000004</v>
      </c>
      <c r="F237" s="52">
        <v>0</v>
      </c>
      <c r="G237" s="52">
        <v>54</v>
      </c>
      <c r="H237" s="51" t="s">
        <v>28</v>
      </c>
      <c r="I237" s="52">
        <v>0</v>
      </c>
      <c r="J237" s="52">
        <v>0.21</v>
      </c>
      <c r="K237" s="52">
        <v>78</v>
      </c>
      <c r="L237" s="52">
        <v>10.5</v>
      </c>
      <c r="M237" s="52">
        <v>264</v>
      </c>
      <c r="N237" s="52">
        <v>150</v>
      </c>
      <c r="O237" s="52">
        <v>0.3</v>
      </c>
    </row>
    <row r="238" spans="1:15" s="19" customFormat="1" ht="27.75" customHeight="1">
      <c r="A238" s="47">
        <v>7</v>
      </c>
      <c r="B238" s="39" t="s">
        <v>123</v>
      </c>
      <c r="C238" s="38" t="s">
        <v>125</v>
      </c>
      <c r="D238" s="52">
        <v>0.6</v>
      </c>
      <c r="E238" s="52">
        <v>0.6</v>
      </c>
      <c r="F238" s="52">
        <v>14.7</v>
      </c>
      <c r="G238" s="52">
        <v>69.5</v>
      </c>
      <c r="H238" s="52"/>
      <c r="I238" s="52">
        <v>0.02</v>
      </c>
      <c r="J238" s="52">
        <v>15</v>
      </c>
      <c r="K238" s="52">
        <v>0.04</v>
      </c>
      <c r="L238" s="52">
        <v>9.4E-2</v>
      </c>
      <c r="M238" s="52">
        <v>23.2</v>
      </c>
      <c r="N238" s="52">
        <v>17.5</v>
      </c>
      <c r="O238" s="52">
        <v>2.9</v>
      </c>
    </row>
    <row r="239" spans="1:15" ht="29.25" customHeight="1">
      <c r="A239" s="47"/>
      <c r="B239" s="4" t="s">
        <v>29</v>
      </c>
      <c r="C239" s="57">
        <v>762</v>
      </c>
      <c r="D239" s="42">
        <f>SUM(D232:D238)</f>
        <v>32.959999999999994</v>
      </c>
      <c r="E239" s="42">
        <f>SUM(E232:E238)</f>
        <v>33.549999999999997</v>
      </c>
      <c r="F239" s="42">
        <f>SUM(F232:F238)</f>
        <v>121.44999999999999</v>
      </c>
      <c r="G239" s="42">
        <f>SUM(G232:G238)</f>
        <v>937.4</v>
      </c>
      <c r="H239" s="42"/>
      <c r="I239" s="42">
        <f t="shared" ref="I239:O239" si="26">SUM(I232:I238)</f>
        <v>0.32000000000000006</v>
      </c>
      <c r="J239" s="42">
        <f>SUM(J232:J238)</f>
        <v>15.75</v>
      </c>
      <c r="K239" s="42">
        <f t="shared" si="26"/>
        <v>213.04</v>
      </c>
      <c r="L239" s="42">
        <f t="shared" si="26"/>
        <v>71.393999999999991</v>
      </c>
      <c r="M239" s="42">
        <f t="shared" si="26"/>
        <v>578</v>
      </c>
      <c r="N239" s="42">
        <f t="shared" si="26"/>
        <v>552.20000000000005</v>
      </c>
      <c r="O239" s="42">
        <f t="shared" si="26"/>
        <v>6.42</v>
      </c>
    </row>
    <row r="240" spans="1:15" ht="19.5" customHeight="1">
      <c r="A240" s="47"/>
      <c r="B240" s="64" t="s">
        <v>30</v>
      </c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1:15" s="19" customFormat="1" ht="29.25" customHeight="1">
      <c r="A241" s="47">
        <v>1</v>
      </c>
      <c r="B241" s="48" t="s">
        <v>153</v>
      </c>
      <c r="C241" s="38" t="s">
        <v>113</v>
      </c>
      <c r="D241" s="52">
        <v>0.56000000000000005</v>
      </c>
      <c r="E241" s="52">
        <v>0</v>
      </c>
      <c r="F241" s="52">
        <v>1</v>
      </c>
      <c r="G241" s="52">
        <v>6</v>
      </c>
      <c r="H241" s="51" t="s">
        <v>152</v>
      </c>
      <c r="I241" s="52">
        <v>0</v>
      </c>
      <c r="J241" s="52">
        <v>2.1</v>
      </c>
      <c r="K241" s="52">
        <v>0</v>
      </c>
      <c r="L241" s="52">
        <v>8.4</v>
      </c>
      <c r="M241" s="52">
        <v>8.4</v>
      </c>
      <c r="N241" s="52">
        <v>14.4</v>
      </c>
      <c r="O241" s="52">
        <v>0.4</v>
      </c>
    </row>
    <row r="242" spans="1:15" s="19" customFormat="1" ht="24" customHeight="1">
      <c r="A242" s="47">
        <v>2</v>
      </c>
      <c r="B242" s="48" t="s">
        <v>94</v>
      </c>
      <c r="C242" s="51" t="s">
        <v>126</v>
      </c>
      <c r="D242" s="52">
        <v>5.6</v>
      </c>
      <c r="E242" s="52">
        <v>4.8</v>
      </c>
      <c r="F242" s="52">
        <v>10.17</v>
      </c>
      <c r="G242" s="52">
        <v>115</v>
      </c>
      <c r="H242" s="51" t="s">
        <v>95</v>
      </c>
      <c r="I242" s="52">
        <v>0.05</v>
      </c>
      <c r="J242" s="52">
        <v>0.8</v>
      </c>
      <c r="K242" s="52">
        <v>5.87</v>
      </c>
      <c r="L242" s="52">
        <v>16.75</v>
      </c>
      <c r="M242" s="52">
        <v>23.72</v>
      </c>
      <c r="N242" s="52">
        <v>56.55</v>
      </c>
      <c r="O242" s="52">
        <v>0.56999999999999995</v>
      </c>
    </row>
    <row r="243" spans="1:15" s="19" customFormat="1" ht="27.75" customHeight="1">
      <c r="A243" s="47">
        <v>3</v>
      </c>
      <c r="B243" s="48" t="s">
        <v>33</v>
      </c>
      <c r="C243" s="51" t="s">
        <v>114</v>
      </c>
      <c r="D243" s="52">
        <v>16.5</v>
      </c>
      <c r="E243" s="52">
        <v>24.2</v>
      </c>
      <c r="F243" s="52">
        <v>14.3</v>
      </c>
      <c r="G243" s="52">
        <v>343.9</v>
      </c>
      <c r="H243" s="51" t="s">
        <v>34</v>
      </c>
      <c r="I243" s="52">
        <v>7.0000000000000007E-2</v>
      </c>
      <c r="J243" s="52">
        <v>0.33</v>
      </c>
      <c r="K243" s="52">
        <v>0.4</v>
      </c>
      <c r="L243" s="52">
        <v>55.77</v>
      </c>
      <c r="M243" s="52">
        <v>43.1</v>
      </c>
      <c r="N243" s="52">
        <v>188.8</v>
      </c>
      <c r="O243" s="52">
        <v>2.8</v>
      </c>
    </row>
    <row r="244" spans="1:15" s="19" customFormat="1" ht="33.75" customHeight="1">
      <c r="A244" s="47">
        <v>4</v>
      </c>
      <c r="B244" s="48" t="s">
        <v>96</v>
      </c>
      <c r="C244" s="51" t="s">
        <v>121</v>
      </c>
      <c r="D244" s="54">
        <v>11.46</v>
      </c>
      <c r="E244" s="54">
        <v>8.1199999999999992</v>
      </c>
      <c r="F244" s="55">
        <v>51.52</v>
      </c>
      <c r="G244" s="55">
        <v>325</v>
      </c>
      <c r="H244" s="56" t="s">
        <v>138</v>
      </c>
      <c r="I244" s="53">
        <v>0.2</v>
      </c>
      <c r="J244" s="53">
        <v>0</v>
      </c>
      <c r="K244" s="53">
        <v>0</v>
      </c>
      <c r="L244" s="53">
        <v>181.1</v>
      </c>
      <c r="M244" s="53">
        <v>19.7</v>
      </c>
      <c r="N244" s="53">
        <v>271.89999999999998</v>
      </c>
      <c r="O244" s="53">
        <v>6</v>
      </c>
    </row>
    <row r="245" spans="1:15" s="19" customFormat="1" ht="22.5" customHeight="1">
      <c r="A245" s="47">
        <v>5</v>
      </c>
      <c r="B245" s="48" t="s">
        <v>36</v>
      </c>
      <c r="C245" s="51" t="s">
        <v>109</v>
      </c>
      <c r="D245" s="52">
        <v>0</v>
      </c>
      <c r="E245" s="52">
        <v>0</v>
      </c>
      <c r="F245" s="52">
        <v>19.399999999999999</v>
      </c>
      <c r="G245" s="52">
        <v>77.400000000000006</v>
      </c>
      <c r="H245" s="51" t="s">
        <v>37</v>
      </c>
      <c r="I245" s="52">
        <v>0</v>
      </c>
      <c r="J245" s="52">
        <v>0</v>
      </c>
      <c r="K245" s="52">
        <v>0</v>
      </c>
      <c r="L245" s="52">
        <v>2</v>
      </c>
      <c r="M245" s="52">
        <v>9.4</v>
      </c>
      <c r="N245" s="52">
        <v>0</v>
      </c>
      <c r="O245" s="52">
        <v>0</v>
      </c>
    </row>
    <row r="246" spans="1:15" s="19" customFormat="1" ht="21.75" customHeight="1">
      <c r="A246" s="47">
        <v>6</v>
      </c>
      <c r="B246" s="48" t="s">
        <v>23</v>
      </c>
      <c r="C246" s="38" t="s">
        <v>110</v>
      </c>
      <c r="D246" s="3">
        <v>3.95</v>
      </c>
      <c r="E246" s="52">
        <v>0.5</v>
      </c>
      <c r="F246" s="52">
        <v>24.15</v>
      </c>
      <c r="G246" s="52">
        <v>116.9</v>
      </c>
      <c r="H246" s="52"/>
      <c r="I246" s="52">
        <v>0.1</v>
      </c>
      <c r="J246" s="52">
        <v>0</v>
      </c>
      <c r="K246" s="52">
        <v>0</v>
      </c>
      <c r="L246" s="52">
        <v>16.5</v>
      </c>
      <c r="M246" s="52">
        <v>11.5</v>
      </c>
      <c r="N246" s="52">
        <v>42</v>
      </c>
      <c r="O246" s="52">
        <v>1</v>
      </c>
    </row>
    <row r="247" spans="1:15" s="19" customFormat="1" ht="18.75" customHeight="1">
      <c r="A247" s="47">
        <v>7</v>
      </c>
      <c r="B247" s="48" t="s">
        <v>24</v>
      </c>
      <c r="C247" s="38" t="s">
        <v>110</v>
      </c>
      <c r="D247" s="52">
        <v>4.25</v>
      </c>
      <c r="E247" s="3">
        <v>1.65</v>
      </c>
      <c r="F247" s="3">
        <v>21.25</v>
      </c>
      <c r="G247" s="3">
        <v>129</v>
      </c>
      <c r="H247" s="52"/>
      <c r="I247" s="52">
        <v>0.1</v>
      </c>
      <c r="J247" s="52">
        <v>0</v>
      </c>
      <c r="K247" s="52">
        <v>0</v>
      </c>
      <c r="L247" s="52">
        <v>16.5</v>
      </c>
      <c r="M247" s="52">
        <v>11.5</v>
      </c>
      <c r="N247" s="52">
        <v>42</v>
      </c>
      <c r="O247" s="52">
        <v>1</v>
      </c>
    </row>
    <row r="248" spans="1:15" s="19" customFormat="1" ht="27.75" customHeight="1">
      <c r="A248" s="47">
        <v>8</v>
      </c>
      <c r="B248" s="39" t="s">
        <v>123</v>
      </c>
      <c r="C248" s="38" t="s">
        <v>125</v>
      </c>
      <c r="D248" s="52">
        <v>0.6</v>
      </c>
      <c r="E248" s="52">
        <v>0.6</v>
      </c>
      <c r="F248" s="52">
        <v>14.7</v>
      </c>
      <c r="G248" s="52">
        <v>69.5</v>
      </c>
      <c r="H248" s="52"/>
      <c r="I248" s="52">
        <v>0.02</v>
      </c>
      <c r="J248" s="52">
        <v>15</v>
      </c>
      <c r="K248" s="52">
        <v>0.04</v>
      </c>
      <c r="L248" s="52">
        <v>9.4E-2</v>
      </c>
      <c r="M248" s="52">
        <v>23.2</v>
      </c>
      <c r="N248" s="52">
        <v>17.5</v>
      </c>
      <c r="O248" s="52">
        <v>2.9</v>
      </c>
    </row>
    <row r="249" spans="1:15" ht="21.75" customHeight="1">
      <c r="A249" s="47"/>
      <c r="B249" s="4" t="s">
        <v>29</v>
      </c>
      <c r="C249" s="57">
        <v>1039</v>
      </c>
      <c r="D249" s="42">
        <f>SUM(D241:D247)</f>
        <v>42.320000000000007</v>
      </c>
      <c r="E249" s="42">
        <f>SUM(E241:E247)</f>
        <v>39.269999999999996</v>
      </c>
      <c r="F249" s="42">
        <f>SUM(F241:F247)</f>
        <v>141.79000000000002</v>
      </c>
      <c r="G249" s="42">
        <f>SUM(G241:G247)</f>
        <v>1113.1999999999998</v>
      </c>
      <c r="H249" s="42"/>
      <c r="I249" s="42">
        <f t="shared" ref="I249:O249" si="27">SUM(I241:I247)</f>
        <v>0.52</v>
      </c>
      <c r="J249" s="42">
        <f>SUM(J241:J247)</f>
        <v>3.2300000000000004</v>
      </c>
      <c r="K249" s="42">
        <f t="shared" si="27"/>
        <v>6.2700000000000005</v>
      </c>
      <c r="L249" s="42">
        <f t="shared" si="27"/>
        <v>297.02</v>
      </c>
      <c r="M249" s="42">
        <f t="shared" si="27"/>
        <v>127.32000000000001</v>
      </c>
      <c r="N249" s="42">
        <f t="shared" si="27"/>
        <v>615.65</v>
      </c>
      <c r="O249" s="42">
        <f t="shared" si="27"/>
        <v>11.77</v>
      </c>
    </row>
    <row r="250" spans="1:15" ht="20.25" customHeight="1">
      <c r="A250" s="47"/>
      <c r="B250" s="8" t="s">
        <v>38</v>
      </c>
      <c r="C250" s="9">
        <f>C239+C249</f>
        <v>1801</v>
      </c>
      <c r="D250" s="10">
        <f>D239+D249</f>
        <v>75.28</v>
      </c>
      <c r="E250" s="10">
        <f>E249+E239</f>
        <v>72.819999999999993</v>
      </c>
      <c r="F250" s="10">
        <f>F249+F239</f>
        <v>263.24</v>
      </c>
      <c r="G250" s="10">
        <f>G249+G239</f>
        <v>2050.6</v>
      </c>
      <c r="H250" s="10"/>
      <c r="I250" s="10">
        <f t="shared" ref="I250:O250" si="28">I249+I239</f>
        <v>0.84000000000000008</v>
      </c>
      <c r="J250" s="10">
        <f>J249+J239</f>
        <v>18.98</v>
      </c>
      <c r="K250" s="10">
        <f t="shared" si="28"/>
        <v>219.31</v>
      </c>
      <c r="L250" s="10">
        <f t="shared" si="28"/>
        <v>368.41399999999999</v>
      </c>
      <c r="M250" s="10">
        <f t="shared" si="28"/>
        <v>705.32</v>
      </c>
      <c r="N250" s="10">
        <f t="shared" si="28"/>
        <v>1167.8499999999999</v>
      </c>
      <c r="O250" s="10">
        <f t="shared" si="28"/>
        <v>18.189999999999998</v>
      </c>
    </row>
    <row r="251" spans="1:15" ht="13.5" customHeight="1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1"/>
    </row>
    <row r="252" spans="1:15" ht="24" customHeight="1">
      <c r="B252" s="72" t="s">
        <v>97</v>
      </c>
      <c r="C252" s="72"/>
      <c r="D252" s="72"/>
      <c r="E252" s="72"/>
      <c r="F252" s="72"/>
      <c r="G252" s="72"/>
      <c r="H252" s="72"/>
      <c r="I252" s="72"/>
      <c r="J252" s="72"/>
      <c r="K252" s="72"/>
      <c r="L252" s="23"/>
      <c r="M252" s="23"/>
      <c r="N252" s="23"/>
      <c r="O252" s="71"/>
    </row>
    <row r="253" spans="1:15" ht="21" customHeight="1">
      <c r="B253" s="73" t="s">
        <v>98</v>
      </c>
      <c r="C253" s="74"/>
      <c r="D253" s="77" t="s">
        <v>4</v>
      </c>
      <c r="E253" s="77"/>
      <c r="F253" s="77"/>
      <c r="G253" s="77"/>
      <c r="H253" s="77"/>
      <c r="I253" s="77" t="s">
        <v>99</v>
      </c>
      <c r="J253" s="77"/>
      <c r="K253" s="77"/>
      <c r="L253" s="24"/>
      <c r="M253" s="24"/>
      <c r="N253" s="24"/>
      <c r="O253" s="71"/>
    </row>
    <row r="254" spans="1:15" ht="21.75" customHeight="1">
      <c r="B254" s="75"/>
      <c r="C254" s="76"/>
      <c r="D254" s="77" t="s">
        <v>9</v>
      </c>
      <c r="E254" s="77"/>
      <c r="F254" s="25" t="s">
        <v>10</v>
      </c>
      <c r="G254" s="77" t="s">
        <v>11</v>
      </c>
      <c r="H254" s="77"/>
      <c r="I254" s="77"/>
      <c r="J254" s="77"/>
      <c r="K254" s="77"/>
      <c r="L254" s="24"/>
      <c r="M254" s="24"/>
      <c r="N254" s="24"/>
      <c r="O254" s="71"/>
    </row>
    <row r="255" spans="1:15" ht="24" customHeight="1">
      <c r="B255" s="78" t="s">
        <v>100</v>
      </c>
      <c r="C255" s="79"/>
      <c r="D255" s="80">
        <f>SUM(D250,D225,D199,D175,D150,D125,D100,D76,D52,D27)</f>
        <v>632.37</v>
      </c>
      <c r="E255" s="80"/>
      <c r="F255" s="11">
        <f>SUM(E250,E225,E199,E175,E150,E125,E100,E76,E52,E27)</f>
        <v>644.11500000000001</v>
      </c>
      <c r="G255" s="80">
        <f>SUM(F250,F225,F199,F175,F150,F125,F100,F76,F52,F27)</f>
        <v>2485.86</v>
      </c>
      <c r="H255" s="80"/>
      <c r="I255" s="80">
        <f>SUM(G250,G225,G199,G175,G150,G125,G100,G76,G52,G27)</f>
        <v>18236.63</v>
      </c>
      <c r="J255" s="80"/>
      <c r="K255" s="80"/>
      <c r="L255" s="24"/>
      <c r="M255" s="24"/>
      <c r="N255" s="24"/>
      <c r="O255" s="71"/>
    </row>
    <row r="256" spans="1:15" ht="24.75" customHeight="1">
      <c r="B256" s="78" t="s">
        <v>101</v>
      </c>
      <c r="C256" s="79"/>
      <c r="D256" s="80">
        <f>D255/10</f>
        <v>63.237000000000002</v>
      </c>
      <c r="E256" s="80"/>
      <c r="F256" s="11">
        <f>F255/10</f>
        <v>64.411500000000004</v>
      </c>
      <c r="G256" s="80">
        <f>G255/10</f>
        <v>248.58600000000001</v>
      </c>
      <c r="H256" s="80"/>
      <c r="I256" s="80">
        <f>I255/10</f>
        <v>1823.663</v>
      </c>
      <c r="J256" s="80"/>
      <c r="K256" s="80"/>
      <c r="L256" s="24"/>
      <c r="M256" s="24"/>
      <c r="N256" s="24"/>
      <c r="O256" s="71"/>
    </row>
    <row r="257" spans="1:22" ht="19.5" customHeight="1">
      <c r="B257" s="26"/>
      <c r="C257" s="27"/>
      <c r="D257" s="27"/>
      <c r="E257" s="27"/>
      <c r="F257" s="27"/>
      <c r="G257" s="27"/>
      <c r="H257" s="27"/>
      <c r="I257" s="27"/>
      <c r="J257" s="27"/>
      <c r="K257" s="27"/>
      <c r="L257" s="24"/>
      <c r="M257" s="24"/>
      <c r="N257" s="24"/>
      <c r="O257" s="71"/>
    </row>
    <row r="258" spans="1:22" ht="19.5" customHeight="1">
      <c r="A258" s="18"/>
      <c r="B258" s="73" t="s">
        <v>98</v>
      </c>
      <c r="C258" s="74"/>
      <c r="D258" s="64" t="s">
        <v>7</v>
      </c>
      <c r="E258" s="64"/>
      <c r="F258" s="64"/>
      <c r="G258" s="82" t="s">
        <v>8</v>
      </c>
      <c r="H258" s="83"/>
      <c r="I258" s="83"/>
      <c r="J258" s="84"/>
      <c r="K258" s="27"/>
      <c r="L258" s="27"/>
      <c r="M258" s="27"/>
      <c r="N258" s="27"/>
      <c r="O258" s="27"/>
      <c r="P258" s="27"/>
      <c r="Q258" s="27"/>
      <c r="R258" s="27"/>
      <c r="S258" s="24"/>
      <c r="T258" s="24"/>
      <c r="U258" s="24"/>
      <c r="V258" s="32"/>
    </row>
    <row r="259" spans="1:22" ht="19.5" customHeight="1">
      <c r="A259" s="18"/>
      <c r="B259" s="85"/>
      <c r="C259" s="86"/>
      <c r="D259" s="34" t="s">
        <v>12</v>
      </c>
      <c r="E259" s="34" t="s">
        <v>13</v>
      </c>
      <c r="F259" s="34" t="s">
        <v>14</v>
      </c>
      <c r="G259" s="34" t="s">
        <v>15</v>
      </c>
      <c r="H259" s="34" t="s">
        <v>16</v>
      </c>
      <c r="I259" s="34" t="s">
        <v>17</v>
      </c>
      <c r="J259" s="34" t="s">
        <v>18</v>
      </c>
      <c r="K259" s="27"/>
      <c r="L259" s="27"/>
      <c r="M259" s="27"/>
      <c r="N259" s="27"/>
      <c r="O259" s="27"/>
      <c r="P259" s="27"/>
      <c r="Q259" s="27"/>
      <c r="R259" s="27"/>
      <c r="S259" s="24"/>
      <c r="T259" s="24"/>
      <c r="U259" s="24"/>
      <c r="V259" s="32"/>
    </row>
    <row r="260" spans="1:22" ht="19.5" customHeight="1">
      <c r="A260" s="18"/>
      <c r="B260" s="81" t="s">
        <v>100</v>
      </c>
      <c r="C260" s="81"/>
      <c r="D260" s="35">
        <f t="shared" ref="D260:J260" si="29">I250+I225+I199+I175+I150+I125+I100+I76+I52+I27</f>
        <v>8.6120000000000019</v>
      </c>
      <c r="E260" s="35">
        <f t="shared" si="29"/>
        <v>913.58999999999992</v>
      </c>
      <c r="F260" s="35">
        <f t="shared" si="29"/>
        <v>1045.99</v>
      </c>
      <c r="G260" s="35">
        <f t="shared" si="29"/>
        <v>2986.7720000000004</v>
      </c>
      <c r="H260" s="35">
        <f t="shared" si="29"/>
        <v>5095.3600000000006</v>
      </c>
      <c r="I260" s="35">
        <f t="shared" si="29"/>
        <v>9287.11</v>
      </c>
      <c r="J260" s="35">
        <f t="shared" si="29"/>
        <v>202.93</v>
      </c>
      <c r="K260" s="27"/>
      <c r="L260" s="27"/>
      <c r="M260" s="27"/>
      <c r="N260" s="27"/>
      <c r="O260" s="27"/>
      <c r="P260" s="27"/>
      <c r="Q260" s="27"/>
      <c r="R260" s="27"/>
      <c r="S260" s="24"/>
      <c r="T260" s="24"/>
      <c r="U260" s="24"/>
      <c r="V260" s="32"/>
    </row>
    <row r="261" spans="1:22" ht="19.5" customHeight="1">
      <c r="A261" s="18"/>
      <c r="B261" s="81" t="s">
        <v>101</v>
      </c>
      <c r="C261" s="81"/>
      <c r="D261" s="36">
        <f>D260/10</f>
        <v>0.86120000000000019</v>
      </c>
      <c r="E261" s="36">
        <f t="shared" ref="E261:J261" si="30">E260/10</f>
        <v>91.358999999999995</v>
      </c>
      <c r="F261" s="36">
        <f t="shared" si="30"/>
        <v>104.599</v>
      </c>
      <c r="G261" s="36">
        <f t="shared" si="30"/>
        <v>298.67720000000003</v>
      </c>
      <c r="H261" s="36">
        <f t="shared" si="30"/>
        <v>509.53600000000006</v>
      </c>
      <c r="I261" s="36">
        <f t="shared" si="30"/>
        <v>928.71100000000001</v>
      </c>
      <c r="J261" s="36">
        <f t="shared" si="30"/>
        <v>20.292999999999999</v>
      </c>
      <c r="K261" s="27"/>
      <c r="L261" s="27"/>
      <c r="M261" s="27"/>
      <c r="N261" s="27"/>
      <c r="O261" s="27"/>
      <c r="P261" s="27"/>
      <c r="Q261" s="27"/>
      <c r="R261" s="27"/>
      <c r="S261" s="24"/>
      <c r="T261" s="24"/>
      <c r="U261" s="24"/>
      <c r="V261" s="32"/>
    </row>
    <row r="262" spans="1:22" ht="19.5" customHeight="1">
      <c r="A262" s="18"/>
      <c r="C262" s="18"/>
      <c r="D262" s="33"/>
      <c r="E262" s="33"/>
      <c r="F262" s="33"/>
      <c r="G262" s="33"/>
      <c r="H262" s="33"/>
      <c r="I262" s="33"/>
      <c r="J262" s="33"/>
      <c r="K262" s="27"/>
      <c r="L262" s="27"/>
      <c r="M262" s="27"/>
      <c r="N262" s="27"/>
      <c r="O262" s="27"/>
      <c r="P262" s="27"/>
      <c r="Q262" s="27"/>
      <c r="R262" s="27"/>
      <c r="S262" s="24"/>
      <c r="T262" s="24"/>
      <c r="U262" s="24"/>
      <c r="V262" s="32"/>
    </row>
    <row r="263" spans="1:22" ht="20.25" customHeight="1">
      <c r="B263" s="28" t="s">
        <v>102</v>
      </c>
    </row>
    <row r="264" spans="1:22" s="37" customFormat="1" ht="25.5" customHeight="1">
      <c r="A264" s="60">
        <v>10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</row>
  </sheetData>
  <sheetProtection selectLockedCells="1" selectUnlockedCells="1"/>
  <mergeCells count="142">
    <mergeCell ref="B261:C261"/>
    <mergeCell ref="G258:J258"/>
    <mergeCell ref="D258:F258"/>
    <mergeCell ref="B258:C259"/>
    <mergeCell ref="B260:C260"/>
    <mergeCell ref="B256:C256"/>
    <mergeCell ref="D256:E256"/>
    <mergeCell ref="G256:H256"/>
    <mergeCell ref="I256:K256"/>
    <mergeCell ref="B231:O231"/>
    <mergeCell ref="B240:O240"/>
    <mergeCell ref="B251:N251"/>
    <mergeCell ref="O251:O257"/>
    <mergeCell ref="B252:K252"/>
    <mergeCell ref="B253:C254"/>
    <mergeCell ref="D253:H253"/>
    <mergeCell ref="I253:K254"/>
    <mergeCell ref="D254:E254"/>
    <mergeCell ref="G254:H254"/>
    <mergeCell ref="B255:C255"/>
    <mergeCell ref="D255:E255"/>
    <mergeCell ref="G255:H255"/>
    <mergeCell ref="I255:K255"/>
    <mergeCell ref="B181:O181"/>
    <mergeCell ref="B189:O189"/>
    <mergeCell ref="B201:N201"/>
    <mergeCell ref="A228:A229"/>
    <mergeCell ref="B228:B229"/>
    <mergeCell ref="C228:C229"/>
    <mergeCell ref="D228:F228"/>
    <mergeCell ref="G228:G229"/>
    <mergeCell ref="A202:A203"/>
    <mergeCell ref="B202:B203"/>
    <mergeCell ref="C202:C203"/>
    <mergeCell ref="D202:F202"/>
    <mergeCell ref="G202:G203"/>
    <mergeCell ref="I202:K202"/>
    <mergeCell ref="L202:O202"/>
    <mergeCell ref="B205:O205"/>
    <mergeCell ref="B215:O215"/>
    <mergeCell ref="B227:O227"/>
    <mergeCell ref="H202:H203"/>
    <mergeCell ref="H228:H229"/>
    <mergeCell ref="I228:K228"/>
    <mergeCell ref="L228:O228"/>
    <mergeCell ref="A200:O200"/>
    <mergeCell ref="A226:O226"/>
    <mergeCell ref="B156:O156"/>
    <mergeCell ref="B165:O165"/>
    <mergeCell ref="B177:O177"/>
    <mergeCell ref="A178:A179"/>
    <mergeCell ref="B178:B179"/>
    <mergeCell ref="C178:C179"/>
    <mergeCell ref="D178:F178"/>
    <mergeCell ref="G178:G179"/>
    <mergeCell ref="H178:H179"/>
    <mergeCell ref="I178:K178"/>
    <mergeCell ref="L178:O178"/>
    <mergeCell ref="A176:O176"/>
    <mergeCell ref="B131:O131"/>
    <mergeCell ref="B140:O140"/>
    <mergeCell ref="B152:O152"/>
    <mergeCell ref="A153:A154"/>
    <mergeCell ref="B153:B154"/>
    <mergeCell ref="C153:C154"/>
    <mergeCell ref="D153:F153"/>
    <mergeCell ref="G153:G154"/>
    <mergeCell ref="H153:H154"/>
    <mergeCell ref="I153:K153"/>
    <mergeCell ref="L153:O153"/>
    <mergeCell ref="B106:O106"/>
    <mergeCell ref="B115:O115"/>
    <mergeCell ref="B127:O127"/>
    <mergeCell ref="A128:A129"/>
    <mergeCell ref="B128:B129"/>
    <mergeCell ref="C128:C129"/>
    <mergeCell ref="D128:F128"/>
    <mergeCell ref="G128:G129"/>
    <mergeCell ref="H128:H129"/>
    <mergeCell ref="I128:K128"/>
    <mergeCell ref="L128:O128"/>
    <mergeCell ref="D79:F79"/>
    <mergeCell ref="G79:G80"/>
    <mergeCell ref="H79:H80"/>
    <mergeCell ref="I79:K79"/>
    <mergeCell ref="L79:O79"/>
    <mergeCell ref="B82:O82"/>
    <mergeCell ref="B91:O91"/>
    <mergeCell ref="B102:O102"/>
    <mergeCell ref="A103:A104"/>
    <mergeCell ref="B103:B104"/>
    <mergeCell ref="C103:C104"/>
    <mergeCell ref="D103:F103"/>
    <mergeCell ref="G103:G104"/>
    <mergeCell ref="H103:H104"/>
    <mergeCell ref="I103:K103"/>
    <mergeCell ref="L103:O103"/>
    <mergeCell ref="B8:O8"/>
    <mergeCell ref="B17:O17"/>
    <mergeCell ref="B29:O29"/>
    <mergeCell ref="A30:A31"/>
    <mergeCell ref="B30:B31"/>
    <mergeCell ref="C30:C31"/>
    <mergeCell ref="D30:F30"/>
    <mergeCell ref="G30:G31"/>
    <mergeCell ref="H30:H31"/>
    <mergeCell ref="I30:K30"/>
    <mergeCell ref="L30:O30"/>
    <mergeCell ref="B2:O2"/>
    <mergeCell ref="B4:O4"/>
    <mergeCell ref="A5:A6"/>
    <mergeCell ref="B5:B6"/>
    <mergeCell ref="C5:C6"/>
    <mergeCell ref="D5:F5"/>
    <mergeCell ref="G5:G6"/>
    <mergeCell ref="H5:H6"/>
    <mergeCell ref="I5:K5"/>
    <mergeCell ref="L5:O5"/>
    <mergeCell ref="A264:O264"/>
    <mergeCell ref="A53:O53"/>
    <mergeCell ref="A28:O28"/>
    <mergeCell ref="A77:O77"/>
    <mergeCell ref="A101:O101"/>
    <mergeCell ref="A126:O126"/>
    <mergeCell ref="A151:O151"/>
    <mergeCell ref="B33:O33"/>
    <mergeCell ref="B42:O42"/>
    <mergeCell ref="B54:O54"/>
    <mergeCell ref="A55:A56"/>
    <mergeCell ref="B55:B56"/>
    <mergeCell ref="C55:C56"/>
    <mergeCell ref="D55:F55"/>
    <mergeCell ref="G55:G56"/>
    <mergeCell ref="H55:H56"/>
    <mergeCell ref="I55:K55"/>
    <mergeCell ref="L55:O55"/>
    <mergeCell ref="B58:O58"/>
    <mergeCell ref="B66:O66"/>
    <mergeCell ref="B78:O78"/>
    <mergeCell ref="A79:A80"/>
    <mergeCell ref="B79:B80"/>
    <mergeCell ref="C79:C80"/>
  </mergeCells>
  <pageMargins left="0.78740157480314965" right="0.39370078740157483" top="0.35433070866141736" bottom="0.35433070866141736" header="0.51181102362204722" footer="0.51181102362204722"/>
  <pageSetup paperSize="9" scale="62" firstPageNumber="0" fitToHeight="10" orientation="landscape" horizontalDpi="300" verticalDpi="300" r:id="rId1"/>
  <headerFooter alignWithMargins="0"/>
  <rowBreaks count="9" manualBreakCount="9">
    <brk id="28" max="14" man="1"/>
    <brk id="53" max="14" man="1"/>
    <brk id="77" max="14" man="1"/>
    <brk id="101" max="14" man="1"/>
    <brk id="126" max="14" man="1"/>
    <brk id="151" max="14" man="1"/>
    <brk id="176" max="14" man="1"/>
    <brk id="200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 неделя</vt:lpstr>
      <vt:lpstr>'1 неделя'!Excel_BuiltIn__FilterDatabase</vt:lpstr>
      <vt:lpstr>'1 неделя'!Excel_BuiltIn_Print_Area</vt:lpstr>
      <vt:lpstr>'1 неделя'!Область_печати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1998800214</cp:lastModifiedBy>
  <cp:lastPrinted>2023-06-27T09:57:25Z</cp:lastPrinted>
  <dcterms:created xsi:type="dcterms:W3CDTF">2022-07-19T07:01:04Z</dcterms:created>
  <dcterms:modified xsi:type="dcterms:W3CDTF">2023-06-28T08:27:11Z</dcterms:modified>
</cp:coreProperties>
</file>